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Users/CarlosMartins/Downloads/"/>
    </mc:Choice>
  </mc:AlternateContent>
  <bookViews>
    <workbookView xWindow="18600" yWindow="460" windowWidth="19440" windowHeight="26860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Folha1!$A$3:$H$35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B21" i="1"/>
  <c r="B20" i="1"/>
  <c r="B24" i="1"/>
  <c r="B25" i="1"/>
  <c r="B28" i="1"/>
  <c r="B26" i="1"/>
  <c r="B27" i="1"/>
  <c r="B23" i="1"/>
  <c r="B22" i="1"/>
  <c r="G6" i="1"/>
  <c r="G7" i="1"/>
</calcChain>
</file>

<file path=xl/sharedStrings.xml><?xml version="1.0" encoding="utf-8"?>
<sst xmlns="http://schemas.openxmlformats.org/spreadsheetml/2006/main" count="29" uniqueCount="29">
  <si>
    <t>Maços por dia:</t>
  </si>
  <si>
    <t>Preço por maço:</t>
  </si>
  <si>
    <t>Custo Anual:</t>
  </si>
  <si>
    <t>Custo Mensal:</t>
  </si>
  <si>
    <t>Plano de Cessação Tabágica</t>
  </si>
  <si>
    <t>Último cigarro:</t>
  </si>
  <si>
    <t xml:space="preserve">1º dia </t>
  </si>
  <si>
    <r>
      <rPr>
        <u/>
        <sz val="11"/>
        <color theme="1"/>
        <rFont val="Calibri"/>
        <family val="2"/>
        <scheme val="minor"/>
      </rPr>
      <t>Após 20 minutos</t>
    </r>
    <r>
      <rPr>
        <sz val="11"/>
        <color theme="1"/>
        <rFont val="Calibri"/>
        <family val="2"/>
        <scheme val="minor"/>
      </rPr>
      <t xml:space="preserve"> a pressão sanguínea e a pulsação voltam ao normal</t>
    </r>
  </si>
  <si>
    <r>
      <rPr>
        <u/>
        <sz val="11"/>
        <color rgb="FF000000"/>
        <rFont val="Calibri"/>
        <family val="2"/>
        <scheme val="minor"/>
      </rPr>
      <t>Após 2 horas</t>
    </r>
    <r>
      <rPr>
        <sz val="11"/>
        <color rgb="FF000000"/>
        <rFont val="Calibri"/>
        <family val="2"/>
        <scheme val="minor"/>
      </rPr>
      <t xml:space="preserve"> não tem mais nicotina no sangue</t>
    </r>
  </si>
  <si>
    <r>
      <rPr>
        <u/>
        <sz val="11"/>
        <color rgb="FF000000"/>
        <rFont val="Calibri"/>
        <family val="2"/>
        <scheme val="minor"/>
      </rPr>
      <t>Após 24 horas</t>
    </r>
    <r>
      <rPr>
        <sz val="11"/>
        <color rgb="FF000000"/>
        <rFont val="Calibri"/>
        <family val="2"/>
        <scheme val="minor"/>
      </rPr>
      <t xml:space="preserve"> começa a diminuir o risco de enfarte </t>
    </r>
  </si>
  <si>
    <r>
      <rPr>
        <u/>
        <sz val="11"/>
        <color rgb="FF000000"/>
        <rFont val="Calibri"/>
        <family val="2"/>
        <scheme val="minor"/>
      </rPr>
      <t>Após 1 a 9 meses</t>
    </r>
    <r>
      <rPr>
        <sz val="11"/>
        <color rgb="FF000000"/>
        <rFont val="Calibri"/>
        <family val="2"/>
        <scheme val="minor"/>
      </rPr>
      <t xml:space="preserve"> a tosse e o cansaço diminuem. A função ciliar das vias aéreas normaliza.</t>
    </r>
  </si>
  <si>
    <r>
      <rPr>
        <u/>
        <sz val="11"/>
        <color theme="1"/>
        <rFont val="Calibri"/>
        <family val="2"/>
        <scheme val="minor"/>
      </rPr>
      <t>5 a 15 anos</t>
    </r>
    <r>
      <rPr>
        <sz val="11"/>
        <color theme="1"/>
        <rFont val="Calibri"/>
        <family val="2"/>
        <scheme val="minor"/>
      </rPr>
      <t xml:space="preserve"> depois de deixar de fumar, o risco de AVC de um ex-fumador é igual ao de quem que nunca fumou. </t>
    </r>
  </si>
  <si>
    <r>
      <rPr>
        <u/>
        <sz val="11"/>
        <color theme="1"/>
        <rFont val="Calibri"/>
        <family val="2"/>
        <scheme val="minor"/>
      </rPr>
      <t>Após 15 anos</t>
    </r>
    <r>
      <rPr>
        <sz val="11"/>
        <color theme="1"/>
        <rFont val="Calibri"/>
        <family val="2"/>
        <scheme val="minor"/>
      </rPr>
      <t xml:space="preserve"> o risco de doença coronária é igual ao de um não fumador</t>
    </r>
  </si>
  <si>
    <t>João Braga Simões</t>
  </si>
  <si>
    <t>USF UarcoS</t>
  </si>
  <si>
    <t>Helena Ferreira</t>
  </si>
  <si>
    <t>Cláudia Pereira</t>
  </si>
  <si>
    <r>
      <rPr>
        <u/>
        <sz val="11"/>
        <color rgb="FF000000"/>
        <rFont val="Calibri"/>
        <family val="2"/>
        <scheme val="minor"/>
      </rPr>
      <t>Após 8 horas</t>
    </r>
    <r>
      <rPr>
        <sz val="11"/>
        <color rgb="FF000000"/>
        <rFont val="Calibri"/>
        <family val="2"/>
        <scheme val="minor"/>
      </rPr>
      <t xml:space="preserve"> o nível de oxigénio no sangue normaliza</t>
    </r>
  </si>
  <si>
    <r>
      <rPr>
        <u/>
        <sz val="11"/>
        <color theme="1"/>
        <rFont val="Calibri"/>
        <family val="2"/>
        <scheme val="minor"/>
      </rPr>
      <t>Após 1 semana</t>
    </r>
    <r>
      <rPr>
        <sz val="11"/>
        <color theme="1"/>
        <rFont val="Calibri"/>
        <family val="2"/>
        <scheme val="minor"/>
      </rPr>
      <t xml:space="preserve"> sem fumar começa a saborear melhor a comida e a sentir melhor os cheiros</t>
    </r>
  </si>
  <si>
    <r>
      <rPr>
        <u/>
        <sz val="11"/>
        <color theme="1"/>
        <rFont val="Calibri"/>
        <family val="2"/>
        <scheme val="minor"/>
      </rPr>
      <t>Após 3 semanas</t>
    </r>
    <r>
      <rPr>
        <sz val="11"/>
        <color theme="1"/>
        <rFont val="Calibri"/>
        <family val="2"/>
        <scheme val="minor"/>
      </rPr>
      <t xml:space="preserve"> começa a respirar melhor e a circulação sanguínea melhora</t>
    </r>
  </si>
  <si>
    <t>Idade (anos):</t>
  </si>
  <si>
    <r>
      <t xml:space="preserve">Anos de vida ganhos: </t>
    </r>
    <r>
      <rPr>
        <b/>
        <sz val="9"/>
        <color theme="1"/>
        <rFont val="Calibri"/>
        <family val="2"/>
        <scheme val="minor"/>
      </rPr>
      <t>(conforme idade de cessação)</t>
    </r>
  </si>
  <si>
    <r>
      <rPr>
        <u/>
        <sz val="11"/>
        <color theme="1"/>
        <rFont val="Calibri"/>
        <family val="2"/>
        <scheme val="minor"/>
      </rPr>
      <t>48 horas</t>
    </r>
    <r>
      <rPr>
        <sz val="11"/>
        <color theme="1"/>
        <rFont val="Calibri"/>
        <family val="2"/>
        <scheme val="minor"/>
      </rPr>
      <t xml:space="preserve"> depois do último cigarro a nicotina desaparece por completo do organismo. E os pulmões começam a eliminar os resíduos do fumo do tabaco.</t>
    </r>
  </si>
  <si>
    <r>
      <t>72 horas</t>
    </r>
    <r>
      <rPr>
        <sz val="11"/>
        <color theme="1"/>
        <rFont val="Calibri"/>
        <family val="2"/>
        <scheme val="minor"/>
      </rPr>
      <t xml:space="preserve"> depois do último cigarro os brônquios começam a relaxar e a sua vitalidade aumenta.</t>
    </r>
  </si>
  <si>
    <r>
      <rPr>
        <u/>
        <sz val="11"/>
        <color rgb="FF000000"/>
        <rFont val="Calibri"/>
        <family val="2"/>
        <scheme val="minor"/>
      </rPr>
      <t>Após 1 ano</t>
    </r>
    <r>
      <rPr>
        <sz val="11"/>
        <color rgb="FF000000"/>
        <rFont val="Calibri"/>
        <family val="2"/>
        <scheme val="minor"/>
      </rPr>
      <t xml:space="preserve"> o risco de doença coronária passa a metade.</t>
    </r>
  </si>
  <si>
    <r>
      <rPr>
        <u/>
        <sz val="11"/>
        <color theme="1"/>
        <rFont val="Calibri"/>
        <family val="2"/>
        <scheme val="minor"/>
      </rPr>
      <t>Ao final de 10 anos</t>
    </r>
    <r>
      <rPr>
        <sz val="11"/>
        <color theme="1"/>
        <rFont val="Calibri"/>
        <family val="2"/>
        <scheme val="minor"/>
      </rPr>
      <t>, o risco de cancro de pulmão passa a metade.</t>
    </r>
  </si>
  <si>
    <t>Fontes:</t>
  </si>
  <si>
    <t xml:space="preserve"> - Fact sheet about health benefits of smoking cessation; Tabacco Free Initiative; WHO; www.who.int/tobacco/quitting/benefits/en/J35</t>
  </si>
  <si>
    <r>
      <t xml:space="preserve"> - </t>
    </r>
    <r>
      <rPr>
        <i/>
        <sz val="9"/>
        <color theme="1"/>
        <rFont val="Calibri"/>
        <family val="2"/>
        <scheme val="minor"/>
      </rPr>
      <t>NHS Smokefree</t>
    </r>
    <r>
      <rPr>
        <sz val="9"/>
        <color theme="1"/>
        <rFont val="Calibri"/>
        <family val="2"/>
      </rPr>
      <t>™</t>
    </r>
    <r>
      <rPr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, National Health Service; quitnow.smokefree.nhs.uk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</si>
</sst>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816]_-;\-* #,##0.00\ [$€-816]_-;_-* &quot;-&quot;??\ [$€-816]_-;_-@_-"/>
    <numFmt numFmtId="165" formatCode="_-* #,##0.0\ &quot;€&quot;_-;\-* #,##0.0\ &quot;€&quot;_-;_-* &quot;-&quot;??\ &quot;€&quot;_-;_-@_-"/>
    <numFmt numFmtId="166" formatCode="_-* #,##0.0\ &quot;€&quot;_-;\-* #,##0.0\ &quot;€&quot;_-;_-* &quot;-&quot;?\ &quot;€&quot;_-;_-@_-"/>
    <numFmt numFmtId="167" formatCode="[$-816]mmmm\ yyyy;@"/>
    <numFmt numFmtId="168" formatCode="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/>
    <xf numFmtId="0" fontId="4" fillId="0" borderId="0" xfId="0" applyFont="1" applyAlignment="1">
      <alignment horizontal="center" vertical="center"/>
    </xf>
    <xf numFmtId="165" fontId="7" fillId="2" borderId="3" xfId="2" applyNumberFormat="1" applyFont="1" applyBorder="1"/>
    <xf numFmtId="0" fontId="2" fillId="4" borderId="0" xfId="0" applyFont="1" applyFill="1" applyBorder="1" applyAlignment="1">
      <alignment horizontal="right"/>
    </xf>
    <xf numFmtId="0" fontId="0" fillId="0" borderId="9" xfId="0" applyBorder="1"/>
    <xf numFmtId="0" fontId="8" fillId="3" borderId="1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0" fillId="0" borderId="10" xfId="0" applyBorder="1"/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166" fontId="7" fillId="2" borderId="0" xfId="2" applyNumberFormat="1" applyFont="1" applyBorder="1"/>
    <xf numFmtId="166" fontId="7" fillId="4" borderId="0" xfId="2" applyNumberFormat="1" applyFont="1" applyFill="1" applyBorder="1"/>
    <xf numFmtId="14" fontId="8" fillId="3" borderId="10" xfId="0" applyNumberFormat="1" applyFont="1" applyFill="1" applyBorder="1" applyAlignment="1">
      <alignment horizontal="center" vertical="center"/>
    </xf>
    <xf numFmtId="167" fontId="8" fillId="3" borderId="10" xfId="0" applyNumberFormat="1" applyFont="1" applyFill="1" applyBorder="1" applyAlignment="1">
      <alignment horizontal="center" vertical="center"/>
    </xf>
    <xf numFmtId="168" fontId="8" fillId="3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4" borderId="0" xfId="0" applyFill="1"/>
    <xf numFmtId="0" fontId="0" fillId="4" borderId="0" xfId="0" applyFill="1" applyAlignment="1"/>
    <xf numFmtId="0" fontId="8" fillId="3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6" fillId="3" borderId="0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14" fontId="16" fillId="0" borderId="5" xfId="1" applyNumberFormat="1" applyFont="1" applyBorder="1" applyAlignment="1">
      <alignment horizontal="center" vertical="center"/>
    </xf>
    <xf numFmtId="14" fontId="16" fillId="0" borderId="6" xfId="1" applyNumberFormat="1" applyFont="1" applyBorder="1" applyAlignment="1">
      <alignment horizontal="center" vertical="center"/>
    </xf>
    <xf numFmtId="14" fontId="16" fillId="0" borderId="7" xfId="1" applyNumberFormat="1" applyFont="1" applyBorder="1" applyAlignment="1">
      <alignment horizontal="center" vertical="center"/>
    </xf>
    <xf numFmtId="14" fontId="16" fillId="0" borderId="8" xfId="1" applyNumberFormat="1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15" fillId="3" borderId="5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 wrapText="1"/>
    </xf>
    <xf numFmtId="0" fontId="5" fillId="4" borderId="14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horizontal="right" vertical="center" wrapText="1"/>
    </xf>
    <xf numFmtId="1" fontId="17" fillId="0" borderId="5" xfId="1" applyNumberFormat="1" applyFont="1" applyBorder="1" applyAlignment="1">
      <alignment horizontal="center" vertical="center"/>
    </xf>
    <xf numFmtId="1" fontId="17" fillId="0" borderId="3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0" xfId="0" applyFont="1"/>
  </cellXfs>
  <cellStyles count="3">
    <cellStyle name="Destaque2" xfId="2" builtinId="33"/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7</xdr:row>
      <xdr:rowOff>126999</xdr:rowOff>
    </xdr:from>
    <xdr:to>
      <xdr:col>2</xdr:col>
      <xdr:colOff>169834</xdr:colOff>
      <xdr:row>10</xdr:row>
      <xdr:rowOff>57150</xdr:rowOff>
    </xdr:to>
    <xdr:pic>
      <xdr:nvPicPr>
        <xdr:cNvPr id="2" name="Imagem 1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050" y="1866899"/>
          <a:ext cx="1214409" cy="622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5013</xdr:colOff>
      <xdr:row>7</xdr:row>
      <xdr:rowOff>80211</xdr:rowOff>
    </xdr:from>
    <xdr:to>
      <xdr:col>7</xdr:col>
      <xdr:colOff>0</xdr:colOff>
      <xdr:row>7</xdr:row>
      <xdr:rowOff>80212</xdr:rowOff>
    </xdr:to>
    <xdr:cxnSp macro="">
      <xdr:nvCxnSpPr>
        <xdr:cNvPr id="4" name="Conexão recta 3"/>
        <xdr:cNvCxnSpPr/>
      </xdr:nvCxnSpPr>
      <xdr:spPr>
        <a:xfrm>
          <a:off x="3649579" y="1894974"/>
          <a:ext cx="5775158" cy="1"/>
        </a:xfrm>
        <a:prstGeom prst="line">
          <a:avLst/>
        </a:prstGeom>
        <a:ln w="508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121710</xdr:colOff>
      <xdr:row>14</xdr:row>
      <xdr:rowOff>114299</xdr:rowOff>
    </xdr:from>
    <xdr:to>
      <xdr:col>1</xdr:col>
      <xdr:colOff>893235</xdr:colOff>
      <xdr:row>16</xdr:row>
      <xdr:rowOff>180974</xdr:rowOff>
    </xdr:to>
    <xdr:pic>
      <xdr:nvPicPr>
        <xdr:cNvPr id="7" name="Imagem 6" descr="Resultado de imagem para relógio sem fund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085" y="3305174"/>
          <a:ext cx="771525" cy="77575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  <a:extLst/>
      </xdr:spPr>
    </xdr:pic>
    <xdr:clientData/>
  </xdr:twoCellAnchor>
  <xdr:twoCellAnchor>
    <xdr:from>
      <xdr:col>1</xdr:col>
      <xdr:colOff>6350</xdr:colOff>
      <xdr:row>12</xdr:row>
      <xdr:rowOff>101600</xdr:rowOff>
    </xdr:from>
    <xdr:to>
      <xdr:col>7</xdr:col>
      <xdr:colOff>0</xdr:colOff>
      <xdr:row>12</xdr:row>
      <xdr:rowOff>105277</xdr:rowOff>
    </xdr:to>
    <xdr:cxnSp macro="">
      <xdr:nvCxnSpPr>
        <xdr:cNvPr id="8" name="Conexão recta 7"/>
        <xdr:cNvCxnSpPr/>
      </xdr:nvCxnSpPr>
      <xdr:spPr>
        <a:xfrm>
          <a:off x="3676650" y="2533650"/>
          <a:ext cx="5861050" cy="3677"/>
        </a:xfrm>
        <a:prstGeom prst="line">
          <a:avLst/>
        </a:prstGeom>
        <a:ln w="508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271097</xdr:colOff>
      <xdr:row>13</xdr:row>
      <xdr:rowOff>65942</xdr:rowOff>
    </xdr:from>
    <xdr:to>
      <xdr:col>6</xdr:col>
      <xdr:colOff>622789</xdr:colOff>
      <xdr:row>13</xdr:row>
      <xdr:rowOff>395654</xdr:rowOff>
    </xdr:to>
    <xdr:sp macro="" textlink="">
      <xdr:nvSpPr>
        <xdr:cNvPr id="13" name="Rectângulo arredondado 12"/>
        <xdr:cNvSpPr/>
      </xdr:nvSpPr>
      <xdr:spPr>
        <a:xfrm>
          <a:off x="8763001" y="2813538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14</xdr:row>
      <xdr:rowOff>14653</xdr:rowOff>
    </xdr:from>
    <xdr:to>
      <xdr:col>6</xdr:col>
      <xdr:colOff>622789</xdr:colOff>
      <xdr:row>14</xdr:row>
      <xdr:rowOff>344365</xdr:rowOff>
    </xdr:to>
    <xdr:sp macro="" textlink="">
      <xdr:nvSpPr>
        <xdr:cNvPr id="17" name="Rectângulo arredondado 16"/>
        <xdr:cNvSpPr/>
      </xdr:nvSpPr>
      <xdr:spPr>
        <a:xfrm>
          <a:off x="8763001" y="2762249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15</xdr:row>
      <xdr:rowOff>14653</xdr:rowOff>
    </xdr:from>
    <xdr:to>
      <xdr:col>6</xdr:col>
      <xdr:colOff>622789</xdr:colOff>
      <xdr:row>15</xdr:row>
      <xdr:rowOff>344365</xdr:rowOff>
    </xdr:to>
    <xdr:sp macro="" textlink="">
      <xdr:nvSpPr>
        <xdr:cNvPr id="18" name="Rectângulo arredondado 17"/>
        <xdr:cNvSpPr/>
      </xdr:nvSpPr>
      <xdr:spPr>
        <a:xfrm>
          <a:off x="8763001" y="2762249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16</xdr:row>
      <xdr:rowOff>14653</xdr:rowOff>
    </xdr:from>
    <xdr:to>
      <xdr:col>6</xdr:col>
      <xdr:colOff>622789</xdr:colOff>
      <xdr:row>16</xdr:row>
      <xdr:rowOff>344365</xdr:rowOff>
    </xdr:to>
    <xdr:sp macro="" textlink="">
      <xdr:nvSpPr>
        <xdr:cNvPr id="19" name="Rectângulo arredondado 18"/>
        <xdr:cNvSpPr/>
      </xdr:nvSpPr>
      <xdr:spPr>
        <a:xfrm>
          <a:off x="8763001" y="2762249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17</xdr:row>
      <xdr:rowOff>14653</xdr:rowOff>
    </xdr:from>
    <xdr:to>
      <xdr:col>6</xdr:col>
      <xdr:colOff>622789</xdr:colOff>
      <xdr:row>17</xdr:row>
      <xdr:rowOff>344365</xdr:rowOff>
    </xdr:to>
    <xdr:sp macro="" textlink="">
      <xdr:nvSpPr>
        <xdr:cNvPr id="20" name="Rectângulo arredondado 19"/>
        <xdr:cNvSpPr/>
      </xdr:nvSpPr>
      <xdr:spPr>
        <a:xfrm>
          <a:off x="8763001" y="2762249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18</xdr:row>
      <xdr:rowOff>14653</xdr:rowOff>
    </xdr:from>
    <xdr:to>
      <xdr:col>6</xdr:col>
      <xdr:colOff>622789</xdr:colOff>
      <xdr:row>18</xdr:row>
      <xdr:rowOff>344365</xdr:rowOff>
    </xdr:to>
    <xdr:sp macro="" textlink="">
      <xdr:nvSpPr>
        <xdr:cNvPr id="21" name="Rectângulo arredondado 20"/>
        <xdr:cNvSpPr/>
      </xdr:nvSpPr>
      <xdr:spPr>
        <a:xfrm>
          <a:off x="8763001" y="2762249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19</xdr:row>
      <xdr:rowOff>73269</xdr:rowOff>
    </xdr:from>
    <xdr:to>
      <xdr:col>6</xdr:col>
      <xdr:colOff>622789</xdr:colOff>
      <xdr:row>19</xdr:row>
      <xdr:rowOff>402981</xdr:rowOff>
    </xdr:to>
    <xdr:sp macro="" textlink="">
      <xdr:nvSpPr>
        <xdr:cNvPr id="22" name="Rectângulo arredondado 21"/>
        <xdr:cNvSpPr/>
      </xdr:nvSpPr>
      <xdr:spPr>
        <a:xfrm>
          <a:off x="8763001" y="4227634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21</xdr:row>
      <xdr:rowOff>80596</xdr:rowOff>
    </xdr:from>
    <xdr:to>
      <xdr:col>6</xdr:col>
      <xdr:colOff>622789</xdr:colOff>
      <xdr:row>21</xdr:row>
      <xdr:rowOff>410308</xdr:rowOff>
    </xdr:to>
    <xdr:sp macro="" textlink="">
      <xdr:nvSpPr>
        <xdr:cNvPr id="23" name="Rectângulo arredondado 22"/>
        <xdr:cNvSpPr/>
      </xdr:nvSpPr>
      <xdr:spPr>
        <a:xfrm>
          <a:off x="8763001" y="4806461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22</xdr:row>
      <xdr:rowOff>58615</xdr:rowOff>
    </xdr:from>
    <xdr:to>
      <xdr:col>6</xdr:col>
      <xdr:colOff>622789</xdr:colOff>
      <xdr:row>22</xdr:row>
      <xdr:rowOff>388327</xdr:rowOff>
    </xdr:to>
    <xdr:sp macro="" textlink="">
      <xdr:nvSpPr>
        <xdr:cNvPr id="24" name="Rectângulo arredondado 23"/>
        <xdr:cNvSpPr/>
      </xdr:nvSpPr>
      <xdr:spPr>
        <a:xfrm>
          <a:off x="8763001" y="5180134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23</xdr:row>
      <xdr:rowOff>117231</xdr:rowOff>
    </xdr:from>
    <xdr:to>
      <xdr:col>6</xdr:col>
      <xdr:colOff>622789</xdr:colOff>
      <xdr:row>23</xdr:row>
      <xdr:rowOff>446943</xdr:rowOff>
    </xdr:to>
    <xdr:sp macro="" textlink="">
      <xdr:nvSpPr>
        <xdr:cNvPr id="25" name="Rectângulo arredondado 24"/>
        <xdr:cNvSpPr/>
      </xdr:nvSpPr>
      <xdr:spPr>
        <a:xfrm>
          <a:off x="8763001" y="5693019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24</xdr:row>
      <xdr:rowOff>7326</xdr:rowOff>
    </xdr:from>
    <xdr:to>
      <xdr:col>6</xdr:col>
      <xdr:colOff>622789</xdr:colOff>
      <xdr:row>24</xdr:row>
      <xdr:rowOff>337038</xdr:rowOff>
    </xdr:to>
    <xdr:sp macro="" textlink="">
      <xdr:nvSpPr>
        <xdr:cNvPr id="26" name="Rectângulo arredondado 25"/>
        <xdr:cNvSpPr/>
      </xdr:nvSpPr>
      <xdr:spPr>
        <a:xfrm>
          <a:off x="8763001" y="6235211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25</xdr:row>
      <xdr:rowOff>58615</xdr:rowOff>
    </xdr:from>
    <xdr:to>
      <xdr:col>6</xdr:col>
      <xdr:colOff>622789</xdr:colOff>
      <xdr:row>25</xdr:row>
      <xdr:rowOff>388327</xdr:rowOff>
    </xdr:to>
    <xdr:sp macro="" textlink="">
      <xdr:nvSpPr>
        <xdr:cNvPr id="27" name="Rectângulo arredondado 26"/>
        <xdr:cNvSpPr/>
      </xdr:nvSpPr>
      <xdr:spPr>
        <a:xfrm>
          <a:off x="8763001" y="6630865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26</xdr:row>
      <xdr:rowOff>58615</xdr:rowOff>
    </xdr:from>
    <xdr:to>
      <xdr:col>6</xdr:col>
      <xdr:colOff>622789</xdr:colOff>
      <xdr:row>26</xdr:row>
      <xdr:rowOff>388327</xdr:rowOff>
    </xdr:to>
    <xdr:sp macro="" textlink="">
      <xdr:nvSpPr>
        <xdr:cNvPr id="28" name="Rectângulo arredondado 27"/>
        <xdr:cNvSpPr/>
      </xdr:nvSpPr>
      <xdr:spPr>
        <a:xfrm>
          <a:off x="8763001" y="7085134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27</xdr:row>
      <xdr:rowOff>65942</xdr:rowOff>
    </xdr:from>
    <xdr:to>
      <xdr:col>6</xdr:col>
      <xdr:colOff>622789</xdr:colOff>
      <xdr:row>27</xdr:row>
      <xdr:rowOff>395654</xdr:rowOff>
    </xdr:to>
    <xdr:sp macro="" textlink="">
      <xdr:nvSpPr>
        <xdr:cNvPr id="29" name="Rectângulo arredondado 28"/>
        <xdr:cNvSpPr/>
      </xdr:nvSpPr>
      <xdr:spPr>
        <a:xfrm>
          <a:off x="8763001" y="7546730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271097</xdr:colOff>
      <xdr:row>20</xdr:row>
      <xdr:rowOff>73269</xdr:rowOff>
    </xdr:from>
    <xdr:to>
      <xdr:col>6</xdr:col>
      <xdr:colOff>622789</xdr:colOff>
      <xdr:row>20</xdr:row>
      <xdr:rowOff>402981</xdr:rowOff>
    </xdr:to>
    <xdr:sp macro="" textlink="">
      <xdr:nvSpPr>
        <xdr:cNvPr id="31" name="Rectângulo arredondado 30"/>
        <xdr:cNvSpPr/>
      </xdr:nvSpPr>
      <xdr:spPr>
        <a:xfrm>
          <a:off x="9205547" y="4683369"/>
          <a:ext cx="351692" cy="32971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xecutive">
      <a:dk1>
        <a:sysClr val="windowText" lastClr="000000"/>
      </a:dk1>
      <a:lt1>
        <a:sysClr val="window" lastClr="FFFFFF"/>
      </a:lt1>
      <a:dk2>
        <a:srgbClr val="2F5897"/>
      </a:dk2>
      <a:lt2>
        <a:srgbClr val="E4E9EF"/>
      </a:lt2>
      <a:accent1>
        <a:srgbClr val="6076B4"/>
      </a:accent1>
      <a:accent2>
        <a:srgbClr val="9C5252"/>
      </a:accent2>
      <a:accent3>
        <a:srgbClr val="E68422"/>
      </a:accent3>
      <a:accent4>
        <a:srgbClr val="846648"/>
      </a:accent4>
      <a:accent5>
        <a:srgbClr val="63891F"/>
      </a:accent5>
      <a:accent6>
        <a:srgbClr val="758085"/>
      </a:accent6>
      <a:hlink>
        <a:srgbClr val="3399FF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showGridLines="0" tabSelected="1" workbookViewId="0">
      <selection activeCell="L8" sqref="L8"/>
    </sheetView>
  </sheetViews>
  <sheetFormatPr baseColWidth="10" defaultColWidth="8.83203125" defaultRowHeight="15" x14ac:dyDescent="0.2"/>
  <cols>
    <col min="1" max="1" width="3.6640625" style="22" customWidth="1"/>
    <col min="2" max="2" width="16.1640625" customWidth="1"/>
    <col min="3" max="3" width="11" customWidth="1"/>
    <col min="4" max="4" width="16.5" customWidth="1"/>
    <col min="5" max="5" width="9.83203125" customWidth="1"/>
    <col min="6" max="6" width="20.83203125" customWidth="1"/>
    <col min="7" max="7" width="14" customWidth="1"/>
    <col min="8" max="8" width="3.6640625" style="22" customWidth="1"/>
  </cols>
  <sheetData>
    <row r="3" spans="1:8" ht="15" customHeight="1" x14ac:dyDescent="0.2">
      <c r="B3" s="32" t="s">
        <v>4</v>
      </c>
      <c r="C3" s="32"/>
      <c r="D3" s="32"/>
      <c r="E3" s="32"/>
      <c r="F3" s="32"/>
      <c r="G3" s="32"/>
    </row>
    <row r="4" spans="1:8" ht="15" customHeight="1" x14ac:dyDescent="0.2">
      <c r="B4" s="32"/>
      <c r="C4" s="32"/>
      <c r="D4" s="32"/>
      <c r="E4" s="32"/>
      <c r="F4" s="32"/>
      <c r="G4" s="32"/>
    </row>
    <row r="5" spans="1:8" x14ac:dyDescent="0.2">
      <c r="B5" s="10"/>
      <c r="C5" s="10"/>
      <c r="D5" s="10"/>
      <c r="E5" s="10"/>
      <c r="F5" s="10"/>
      <c r="G5" s="10"/>
    </row>
    <row r="6" spans="1:8" ht="19" x14ac:dyDescent="0.25">
      <c r="B6" s="24" t="s">
        <v>0</v>
      </c>
      <c r="C6" s="19">
        <v>2</v>
      </c>
      <c r="D6" s="6" t="s">
        <v>1</v>
      </c>
      <c r="E6" s="20">
        <v>5</v>
      </c>
      <c r="F6" s="7" t="s">
        <v>3</v>
      </c>
      <c r="G6" s="3">
        <f>C6*E6*30</f>
        <v>300</v>
      </c>
    </row>
    <row r="7" spans="1:8" ht="19" x14ac:dyDescent="0.25">
      <c r="B7" s="24" t="s">
        <v>20</v>
      </c>
      <c r="C7" s="21">
        <v>20</v>
      </c>
      <c r="D7" s="10"/>
      <c r="E7" s="10"/>
      <c r="F7" s="6" t="s">
        <v>2</v>
      </c>
      <c r="G7" s="12">
        <f>G6*12</f>
        <v>3600</v>
      </c>
    </row>
    <row r="8" spans="1:8" ht="20" thickBot="1" x14ac:dyDescent="0.3">
      <c r="B8" s="10"/>
      <c r="C8" s="10"/>
      <c r="D8" s="10"/>
      <c r="E8" s="10"/>
      <c r="F8" s="4"/>
      <c r="G8" s="13"/>
    </row>
    <row r="9" spans="1:8" ht="18.75" customHeight="1" x14ac:dyDescent="0.2">
      <c r="B9" s="10"/>
      <c r="C9" s="41" t="s">
        <v>5</v>
      </c>
      <c r="D9" s="41"/>
      <c r="E9" s="34">
        <v>42750</v>
      </c>
      <c r="F9" s="34"/>
      <c r="G9" s="35"/>
    </row>
    <row r="10" spans="1:8" ht="15.75" customHeight="1" thickBot="1" x14ac:dyDescent="0.25">
      <c r="B10" s="25"/>
      <c r="C10" s="42"/>
      <c r="D10" s="42"/>
      <c r="E10" s="36"/>
      <c r="F10" s="36"/>
      <c r="G10" s="37"/>
    </row>
    <row r="11" spans="1:8" ht="15.75" customHeight="1" x14ac:dyDescent="0.2">
      <c r="B11" s="25"/>
      <c r="C11" s="43" t="s">
        <v>21</v>
      </c>
      <c r="D11" s="44"/>
      <c r="E11" s="47">
        <f>IF(C7&gt;65, "indefinido",IF(C7&gt;55,3,IF(C7&gt;45,6,IF(C7&gt;35,9,10))))</f>
        <v>10</v>
      </c>
      <c r="F11" s="47"/>
      <c r="G11" s="47"/>
    </row>
    <row r="12" spans="1:8" ht="18.75" customHeight="1" x14ac:dyDescent="0.2">
      <c r="B12" s="25"/>
      <c r="C12" s="45"/>
      <c r="D12" s="46"/>
      <c r="E12" s="48"/>
      <c r="F12" s="48"/>
      <c r="G12" s="48"/>
    </row>
    <row r="13" spans="1:8" ht="18.75" customHeight="1" x14ac:dyDescent="0.2">
      <c r="B13" s="33"/>
      <c r="C13" s="33"/>
      <c r="D13" s="33"/>
      <c r="E13" s="33"/>
      <c r="F13" s="33"/>
      <c r="G13" s="33"/>
    </row>
    <row r="14" spans="1:8" ht="36" customHeight="1" x14ac:dyDescent="0.2">
      <c r="B14" s="38" t="s">
        <v>6</v>
      </c>
      <c r="C14" s="49" t="s">
        <v>7</v>
      </c>
      <c r="D14" s="50"/>
      <c r="E14" s="50"/>
      <c r="F14" s="50"/>
      <c r="G14" s="9"/>
    </row>
    <row r="15" spans="1:8" ht="27.75" customHeight="1" x14ac:dyDescent="0.2">
      <c r="B15" s="39"/>
      <c r="C15" s="51" t="s">
        <v>8</v>
      </c>
      <c r="D15" s="52"/>
      <c r="E15" s="52"/>
      <c r="F15" s="52"/>
      <c r="G15" s="9"/>
    </row>
    <row r="16" spans="1:8" s="1" customFormat="1" ht="27.75" customHeight="1" x14ac:dyDescent="0.2">
      <c r="A16" s="23"/>
      <c r="B16" s="39"/>
      <c r="C16" s="51" t="s">
        <v>17</v>
      </c>
      <c r="D16" s="52"/>
      <c r="E16" s="52"/>
      <c r="F16" s="52"/>
      <c r="G16" s="9"/>
      <c r="H16" s="22"/>
    </row>
    <row r="17" spans="2:8" ht="27.75" customHeight="1" x14ac:dyDescent="0.2">
      <c r="B17" s="40"/>
      <c r="C17" s="53" t="s">
        <v>9</v>
      </c>
      <c r="D17" s="54"/>
      <c r="E17" s="54"/>
      <c r="F17" s="54"/>
      <c r="G17" s="9"/>
    </row>
    <row r="18" spans="2:8" ht="14.25" hidden="1" customHeight="1" x14ac:dyDescent="0.2">
      <c r="B18" s="11"/>
      <c r="C18" s="5"/>
      <c r="D18" s="5"/>
      <c r="E18" s="5"/>
      <c r="F18" s="8"/>
      <c r="G18" s="9"/>
    </row>
    <row r="19" spans="2:8" ht="15" hidden="1" customHeight="1" x14ac:dyDescent="0.2">
      <c r="B19" s="11"/>
      <c r="C19" s="5"/>
      <c r="D19" s="5"/>
      <c r="E19" s="5"/>
      <c r="F19" s="8"/>
      <c r="G19" s="9"/>
    </row>
    <row r="20" spans="2:8" ht="45.75" customHeight="1" x14ac:dyDescent="0.2">
      <c r="B20" s="14">
        <f>E9+2</f>
        <v>42752</v>
      </c>
      <c r="C20" s="49" t="s">
        <v>22</v>
      </c>
      <c r="D20" s="50"/>
      <c r="E20" s="50"/>
      <c r="F20" s="50"/>
      <c r="G20" s="9"/>
    </row>
    <row r="21" spans="2:8" ht="45.75" customHeight="1" x14ac:dyDescent="0.2">
      <c r="B21" s="14">
        <f>E9+3</f>
        <v>42753</v>
      </c>
      <c r="C21" s="28" t="s">
        <v>23</v>
      </c>
      <c r="D21" s="29"/>
      <c r="E21" s="29"/>
      <c r="F21" s="30"/>
      <c r="G21" s="9"/>
    </row>
    <row r="22" spans="2:8" ht="39" customHeight="1" x14ac:dyDescent="0.2">
      <c r="B22" s="14">
        <f>E9+7</f>
        <v>42757</v>
      </c>
      <c r="C22" s="49" t="s">
        <v>18</v>
      </c>
      <c r="D22" s="50"/>
      <c r="E22" s="50"/>
      <c r="F22" s="50"/>
      <c r="G22" s="9"/>
    </row>
    <row r="23" spans="2:8" ht="36" customHeight="1" x14ac:dyDescent="0.2">
      <c r="B23" s="14">
        <f>E9+21</f>
        <v>42771</v>
      </c>
      <c r="C23" s="49" t="s">
        <v>19</v>
      </c>
      <c r="D23" s="50"/>
      <c r="E23" s="50"/>
      <c r="F23" s="50"/>
      <c r="G23" s="9"/>
    </row>
    <row r="24" spans="2:8" ht="43.5" customHeight="1" x14ac:dyDescent="0.2">
      <c r="B24" s="15">
        <f>E9+30*9</f>
        <v>43020</v>
      </c>
      <c r="C24" s="53" t="s">
        <v>10</v>
      </c>
      <c r="D24" s="54"/>
      <c r="E24" s="54"/>
      <c r="F24" s="54"/>
      <c r="G24" s="9"/>
    </row>
    <row r="25" spans="2:8" ht="27" customHeight="1" x14ac:dyDescent="0.2">
      <c r="B25" s="15">
        <f>E9+365</f>
        <v>43115</v>
      </c>
      <c r="C25" s="51" t="s">
        <v>24</v>
      </c>
      <c r="D25" s="52"/>
      <c r="E25" s="52"/>
      <c r="F25" s="52"/>
      <c r="G25" s="9"/>
    </row>
    <row r="26" spans="2:8" ht="36" customHeight="1" x14ac:dyDescent="0.2">
      <c r="B26" s="16">
        <f>E9+365*5</f>
        <v>44575</v>
      </c>
      <c r="C26" s="49" t="s">
        <v>11</v>
      </c>
      <c r="D26" s="50"/>
      <c r="E26" s="50"/>
      <c r="F26" s="50"/>
      <c r="G26" s="9"/>
    </row>
    <row r="27" spans="2:8" ht="36" customHeight="1" x14ac:dyDescent="0.2">
      <c r="B27" s="16">
        <f>E9+365*10</f>
        <v>46400</v>
      </c>
      <c r="C27" s="49" t="s">
        <v>25</v>
      </c>
      <c r="D27" s="50"/>
      <c r="E27" s="50"/>
      <c r="F27" s="50"/>
      <c r="G27" s="9"/>
    </row>
    <row r="28" spans="2:8" ht="36.75" customHeight="1" x14ac:dyDescent="0.2">
      <c r="B28" s="16">
        <f>E9+365*15</f>
        <v>48225</v>
      </c>
      <c r="C28" s="49" t="s">
        <v>12</v>
      </c>
      <c r="D28" s="50"/>
      <c r="E28" s="50"/>
      <c r="F28" s="50"/>
      <c r="G28" s="9"/>
    </row>
    <row r="29" spans="2:8" ht="5.25" customHeight="1" x14ac:dyDescent="0.2">
      <c r="B29" s="2"/>
    </row>
    <row r="30" spans="2:8" ht="12.75" customHeight="1" x14ac:dyDescent="0.2">
      <c r="B30" s="17" t="s">
        <v>13</v>
      </c>
      <c r="C30" s="55"/>
      <c r="D30" s="26" t="s">
        <v>26</v>
      </c>
      <c r="E30" s="26"/>
      <c r="F30" s="26"/>
      <c r="G30" s="26"/>
      <c r="H30" s="26"/>
    </row>
    <row r="31" spans="2:8" ht="12.75" customHeight="1" x14ac:dyDescent="0.2">
      <c r="B31" s="17" t="s">
        <v>15</v>
      </c>
      <c r="C31" s="55"/>
      <c r="D31" s="31" t="s">
        <v>27</v>
      </c>
      <c r="E31" s="31"/>
      <c r="F31" s="31"/>
      <c r="G31" s="31"/>
      <c r="H31" s="26"/>
    </row>
    <row r="32" spans="2:8" ht="12.75" customHeight="1" x14ac:dyDescent="0.2">
      <c r="B32" s="17" t="s">
        <v>16</v>
      </c>
      <c r="C32" s="55"/>
      <c r="D32" s="31"/>
      <c r="E32" s="31"/>
      <c r="F32" s="31"/>
      <c r="G32" s="31"/>
      <c r="H32" s="26"/>
    </row>
    <row r="33" spans="2:7" ht="12.75" customHeight="1" x14ac:dyDescent="0.2">
      <c r="B33" s="18" t="s">
        <v>14</v>
      </c>
      <c r="C33" s="55"/>
      <c r="D33" s="31" t="s">
        <v>28</v>
      </c>
      <c r="E33" s="31"/>
      <c r="F33" s="31"/>
      <c r="G33" s="31"/>
    </row>
    <row r="34" spans="2:7" ht="18" customHeight="1" x14ac:dyDescent="0.2">
      <c r="B34" s="55"/>
      <c r="C34" s="55"/>
      <c r="D34" s="27"/>
      <c r="E34" s="27"/>
      <c r="F34" s="27"/>
      <c r="G34" s="27"/>
    </row>
    <row r="35" spans="2:7" ht="24.75" customHeight="1" x14ac:dyDescent="0.2">
      <c r="B35" s="55"/>
      <c r="C35" s="55"/>
      <c r="D35" s="55"/>
      <c r="E35" s="55"/>
      <c r="F35" s="55"/>
      <c r="G35" s="55"/>
    </row>
  </sheetData>
  <mergeCells count="22">
    <mergeCell ref="C27:F27"/>
    <mergeCell ref="C22:F22"/>
    <mergeCell ref="C23:F23"/>
    <mergeCell ref="C24:F24"/>
    <mergeCell ref="C25:F25"/>
    <mergeCell ref="C26:F26"/>
    <mergeCell ref="C21:F21"/>
    <mergeCell ref="D31:G32"/>
    <mergeCell ref="D33:G33"/>
    <mergeCell ref="B3:G4"/>
    <mergeCell ref="B13:G13"/>
    <mergeCell ref="E9:G10"/>
    <mergeCell ref="B14:B17"/>
    <mergeCell ref="C9:D10"/>
    <mergeCell ref="C11:D12"/>
    <mergeCell ref="E11:G12"/>
    <mergeCell ref="C20:F20"/>
    <mergeCell ref="C28:F28"/>
    <mergeCell ref="C14:F14"/>
    <mergeCell ref="C15:F15"/>
    <mergeCell ref="C16:F16"/>
    <mergeCell ref="C17:F17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Azevedo</dc:creator>
  <cp:lastModifiedBy>Carlos Martins</cp:lastModifiedBy>
  <cp:lastPrinted>2017-07-06T08:45:05Z</cp:lastPrinted>
  <dcterms:created xsi:type="dcterms:W3CDTF">2017-07-03T15:43:43Z</dcterms:created>
  <dcterms:modified xsi:type="dcterms:W3CDTF">2017-07-13T18:27:34Z</dcterms:modified>
</cp:coreProperties>
</file>