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CarlosMartins/Downloads/"/>
    </mc:Choice>
  </mc:AlternateContent>
  <xr:revisionPtr revIDLastSave="0" documentId="8_{BBAEF28A-57E3-6E42-B9F4-0D19BB7F99E8}" xr6:coauthVersionLast="47" xr6:coauthVersionMax="47" xr10:uidLastSave="{00000000-0000-0000-0000-000000000000}"/>
  <bookViews>
    <workbookView xWindow="0" yWindow="500" windowWidth="49400" windowHeight="26040" activeTab="1" xr2:uid="{00000000-000D-0000-FFFF-FFFF00000000}"/>
  </bookViews>
  <sheets>
    <sheet name="ContasBZD" sheetId="1" r:id="rId1"/>
    <sheet name="Preencher" sheetId="2" r:id="rId2"/>
    <sheet name="Imprimir" sheetId="3" r:id="rId3"/>
    <sheet name="Regras" sheetId="4" r:id="rId4"/>
    <sheet name="Erro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 l="1"/>
  <c r="X25" i="1"/>
  <c r="N25" i="1"/>
  <c r="G25" i="1"/>
  <c r="X24" i="1"/>
  <c r="N24" i="1"/>
  <c r="G24" i="1"/>
  <c r="X23" i="1"/>
  <c r="N23" i="1"/>
  <c r="G23" i="1"/>
  <c r="X22" i="1"/>
  <c r="N22" i="1"/>
  <c r="G22" i="1"/>
  <c r="X21" i="1"/>
  <c r="N21" i="1"/>
  <c r="G21" i="1"/>
  <c r="X20" i="1"/>
  <c r="N20" i="1"/>
  <c r="G20" i="1"/>
  <c r="X19" i="1"/>
  <c r="N19" i="1"/>
  <c r="G19" i="1"/>
  <c r="X18" i="1"/>
  <c r="N18" i="1"/>
  <c r="G18" i="1"/>
  <c r="X17" i="1"/>
  <c r="N17" i="1"/>
  <c r="G17" i="1"/>
  <c r="X16" i="1"/>
  <c r="N16" i="1"/>
  <c r="G16" i="1"/>
  <c r="X15" i="1"/>
  <c r="N15" i="1"/>
  <c r="G15" i="1"/>
  <c r="X14" i="1"/>
  <c r="N14" i="1"/>
  <c r="G14" i="1"/>
  <c r="X13" i="1"/>
  <c r="N13" i="1"/>
  <c r="G13" i="1"/>
  <c r="X12" i="1"/>
  <c r="N12" i="1"/>
  <c r="G12" i="1"/>
  <c r="X11" i="1"/>
  <c r="N11" i="1"/>
  <c r="G11" i="1"/>
  <c r="X10" i="1"/>
  <c r="N10" i="1"/>
  <c r="G10" i="1"/>
  <c r="X9" i="1"/>
  <c r="N9" i="1"/>
  <c r="G9" i="1"/>
  <c r="X8" i="1"/>
  <c r="N8" i="1"/>
  <c r="G8" i="1"/>
  <c r="X7" i="1"/>
  <c r="N7" i="1"/>
  <c r="G7" i="1"/>
  <c r="X6" i="1"/>
  <c r="N6" i="1"/>
  <c r="G6" i="1"/>
  <c r="X5" i="1"/>
  <c r="N5" i="1"/>
  <c r="G5" i="1"/>
  <c r="X4" i="1"/>
  <c r="P4" i="1"/>
  <c r="O4" i="1"/>
  <c r="N4" i="1"/>
  <c r="M4" i="1"/>
  <c r="L4" i="1"/>
  <c r="K4" i="1"/>
  <c r="J4" i="1"/>
  <c r="I4" i="1"/>
  <c r="H4" i="1"/>
  <c r="G4" i="1"/>
  <c r="X3" i="1"/>
  <c r="P3" i="1"/>
  <c r="O3" i="1"/>
  <c r="N3" i="1"/>
  <c r="M3" i="1"/>
  <c r="L3" i="1"/>
  <c r="K3" i="1"/>
  <c r="J3" i="1"/>
  <c r="I3" i="1"/>
  <c r="H3" i="1"/>
  <c r="G3" i="1"/>
  <c r="X2" i="1"/>
  <c r="P2" i="1"/>
  <c r="O2" i="1"/>
  <c r="N2" i="1"/>
  <c r="M2" i="1"/>
  <c r="L2" i="1"/>
  <c r="K2" i="1"/>
  <c r="J2" i="1"/>
  <c r="I2" i="1"/>
  <c r="H2" i="1"/>
  <c r="G2" i="1"/>
</calcChain>
</file>

<file path=xl/sharedStrings.xml><?xml version="1.0" encoding="utf-8"?>
<sst xmlns="http://schemas.openxmlformats.org/spreadsheetml/2006/main" count="439" uniqueCount="119">
  <si>
    <t>Benzodiazepina</t>
  </si>
  <si>
    <t>Coeficiente</t>
  </si>
  <si>
    <t>Auxilio diazepam</t>
  </si>
  <si>
    <t>Tabela Split Function Noite</t>
  </si>
  <si>
    <t>Tabela Split Function Tarde</t>
  </si>
  <si>
    <t>Tabela Split Function Manhã</t>
  </si>
  <si>
    <t>Alprazolam</t>
  </si>
  <si>
    <t>Sim</t>
  </si>
  <si>
    <t>Bromazepam</t>
  </si>
  <si>
    <t>Não</t>
  </si>
  <si>
    <t>Brotizolam</t>
  </si>
  <si>
    <t>Loflazepato</t>
  </si>
  <si>
    <t>Clorodiazepóxido</t>
  </si>
  <si>
    <t>Auxilio</t>
  </si>
  <si>
    <t>DiazepamEqui</t>
  </si>
  <si>
    <t>Diazepam</t>
  </si>
  <si>
    <t>Flurazepam</t>
  </si>
  <si>
    <t>Loprazolam</t>
  </si>
  <si>
    <t>Lorazepam</t>
  </si>
  <si>
    <t>Midazolam</t>
  </si>
  <si>
    <t>Oxazepam</t>
  </si>
  <si>
    <t>Temazepam</t>
  </si>
  <si>
    <t>Triazolam</t>
  </si>
  <si>
    <t>Estazolam</t>
  </si>
  <si>
    <t>Dependência?</t>
  </si>
  <si>
    <t>Toxicodependente</t>
  </si>
  <si>
    <t>Alcoolismo</t>
  </si>
  <si>
    <t>Epilepsia</t>
  </si>
  <si>
    <t>Perturb Person Antisocial</t>
  </si>
  <si>
    <t>Alerta</t>
  </si>
  <si>
    <t>Para consulta rápida</t>
  </si>
  <si>
    <t>Manhã</t>
  </si>
  <si>
    <t>Dosagem(mg)</t>
  </si>
  <si>
    <t>Dependência</t>
  </si>
  <si>
    <t>Intruções:</t>
  </si>
  <si>
    <t xml:space="preserve">Se &gt;= 3 das seguintes condições está presente: </t>
  </si>
  <si>
    <t>Apagar as celulas que não correspondem a tomas. Preencher restantes.</t>
  </si>
  <si>
    <t>-Um desejo intenso (ou compulsivo) de tomar a substância;</t>
  </si>
  <si>
    <t>Tarde</t>
  </si>
  <si>
    <t xml:space="preserve">-Dificuldades em controlar a toma da substância no que se refere ao seu ínicio, toma ou terminação, ou nível de uso; </t>
  </si>
  <si>
    <t>-Sintomatologia de abstinência quando a substância deixou de ser tomada ou foi reduzida a sua dosagem, manifestada por sindrome característico de abstinência, ou uso da substância ou outra substância similar com a intenção de alívio ou redução da sintomatologia de abstinência;</t>
  </si>
  <si>
    <t>-Evidência de tolerância, manifestada por aumento de doses da substância psicoativa para manter os mesmos efeitos atingidos inicialemnte com dosagens mais baixas;</t>
  </si>
  <si>
    <t>Noite</t>
  </si>
  <si>
    <t>Total Diazepam (mg)</t>
  </si>
  <si>
    <t>-Progressivo desinteresse de alternativas ou interesses agradáveis devido ao uso de substância psicoativa, ou aumento do tempo necessário para a sua aquisição dos seus efeitos;</t>
  </si>
  <si>
    <t>-Persistência do uso de susbtância, apesar de evidência de consequências nefastas, quer a nível fisiológico, quer cognitivo e comportamental.</t>
  </si>
  <si>
    <t>Critérios de descontinuação de BZD em Cuidados de Saúde Primários:</t>
  </si>
  <si>
    <t xml:space="preserve">-Dose total diária de BZD &lt;50mg de equivalentes de Diazepam; </t>
  </si>
  <si>
    <t>-Ausência de co-morbilidade psiquiátrica grave (alcoolismo, epilepsia, dependência atual de álcool ou drogas);</t>
  </si>
  <si>
    <t>Sobre</t>
  </si>
  <si>
    <t>-Ausência de perturbação da personalidade antissocial;</t>
  </si>
  <si>
    <t xml:space="preserve">A preocupação já existente sobre o uso crónico de benzodiazepinas </t>
  </si>
  <si>
    <t>-Ausência de convulsões associadas a abstinência;</t>
  </si>
  <si>
    <t xml:space="preserve">na população em geral, e nos efeitos secundários que originam </t>
  </si>
  <si>
    <t>-Ausência de falha anterior na desintoxicação em ambulatório;</t>
  </si>
  <si>
    <t xml:space="preserve">utilizações mais prolongadas, tolerância e dependência, tornam </t>
  </si>
  <si>
    <t>o elevado consumo de BZD um grave problema de saúde pública.</t>
  </si>
  <si>
    <t>O objetivo desta aplicação é promover as recomendações de boa</t>
  </si>
  <si>
    <t>prática no uso de BZD, disponibilizando uma estratégia de preenchi</t>
  </si>
  <si>
    <t>mento automático e facilitado para a sua descontinuação gradual.</t>
  </si>
  <si>
    <t>Aviso Legal</t>
  </si>
  <si>
    <t>Deve ter cuidado acrescentado no momento da decisão e ato clínico por parte do utilizador desta aplicação.</t>
  </si>
  <si>
    <t>Estas informações não têm como objetivo substituir o conselho médico e não devem ser utilizadas exclusivamente para gerir ou diagnosticar uma condição médica.</t>
  </si>
  <si>
    <t>Isentamo-nos de qualquer responsabilidade (incluindo por negligência) por qualquer perda, dano ou lesão resultante da confiança ou uso destas informações.</t>
  </si>
  <si>
    <t>Referências</t>
  </si>
  <si>
    <t>Bazire, S. Psychotropic Drug Directory 2016;</t>
  </si>
  <si>
    <t>Boletim Terapêutico Nº 1 /2017 ARLSVT;</t>
  </si>
  <si>
    <t>Psychotropic Drug Directory 2020/21;</t>
  </si>
  <si>
    <t>The Maudsley Prescribing Guidelines in Psychiatry, 12th Edition;</t>
  </si>
  <si>
    <t>The Professionals' Pocket Handbook and Aide Memoire. Lloyd-Reinhold Publications; 2016.</t>
  </si>
  <si>
    <t>Resultados</t>
  </si>
  <si>
    <t>Etapa1</t>
  </si>
  <si>
    <t>Etapa2</t>
  </si>
  <si>
    <t>Etapa3</t>
  </si>
  <si>
    <t>Etapa4</t>
  </si>
  <si>
    <t>Etapa5</t>
  </si>
  <si>
    <t>Etapa6</t>
  </si>
  <si>
    <t>Etapa7</t>
  </si>
  <si>
    <t>Etapa8</t>
  </si>
  <si>
    <t>Etapa9</t>
  </si>
  <si>
    <t>Etapa10</t>
  </si>
  <si>
    <t>Etapa11</t>
  </si>
  <si>
    <t>Etapa12</t>
  </si>
  <si>
    <t>Etapa13</t>
  </si>
  <si>
    <t>Etapa14</t>
  </si>
  <si>
    <t>Etapa15</t>
  </si>
  <si>
    <t>Etapa16</t>
  </si>
  <si>
    <t>Etapa17</t>
  </si>
  <si>
    <t>Etapa18</t>
  </si>
  <si>
    <t>Dose Equivalente</t>
  </si>
  <si>
    <t>Etapa21</t>
  </si>
  <si>
    <t>Etapa22</t>
  </si>
  <si>
    <t>Etapa23</t>
  </si>
  <si>
    <t>Etapa24</t>
  </si>
  <si>
    <t>Etapa19</t>
  </si>
  <si>
    <t>Etapa20</t>
  </si>
  <si>
    <t>Regras pressupostas dos cálculos automáticos deste excel:</t>
  </si>
  <si>
    <r>
      <rPr>
        <sz val="10"/>
        <color theme="1"/>
        <rFont val="Arial"/>
        <family val="2"/>
      </rPr>
      <t xml:space="preserve">1. A </t>
    </r>
    <r>
      <rPr>
        <b/>
        <sz val="10"/>
        <color theme="1"/>
        <rFont val="Arial"/>
        <family val="2"/>
      </rPr>
      <t>dose total diária</t>
    </r>
    <r>
      <rPr>
        <sz val="10"/>
        <color theme="1"/>
        <rFont val="Arial"/>
        <family val="2"/>
      </rPr>
      <t xml:space="preserve"> deverá ser </t>
    </r>
    <r>
      <rPr>
        <b/>
        <sz val="10"/>
        <color theme="1"/>
        <rFont val="Arial"/>
        <family val="2"/>
      </rPr>
      <t>reduzida em cerca de 10% a 25%, a cada 2-3 semanas,</t>
    </r>
    <r>
      <rPr>
        <sz val="10"/>
        <color theme="1"/>
        <rFont val="Arial"/>
        <family val="2"/>
      </rPr>
      <t xml:space="preserve"> até à suspensão total.</t>
    </r>
  </si>
  <si>
    <r>
      <rPr>
        <sz val="10"/>
        <color theme="1"/>
        <rFont val="Arial"/>
        <family val="2"/>
      </rPr>
      <t xml:space="preserve">2. Se </t>
    </r>
    <r>
      <rPr>
        <b/>
        <sz val="10"/>
        <color theme="1"/>
        <rFont val="Arial"/>
        <family val="2"/>
      </rPr>
      <t>presentes</t>
    </r>
    <r>
      <rPr>
        <sz val="10"/>
        <color theme="1"/>
        <rFont val="Arial"/>
        <family val="2"/>
      </rPr>
      <t xml:space="preserve"> </t>
    </r>
    <r>
      <rPr>
        <b/>
        <sz val="10"/>
        <color theme="1"/>
        <rFont val="Arial"/>
        <family val="2"/>
      </rPr>
      <t>critérios de dependência</t>
    </r>
    <r>
      <rPr>
        <sz val="10"/>
        <color theme="1"/>
        <rFont val="Arial"/>
        <family val="2"/>
      </rPr>
      <t xml:space="preserve"> pela CID-10, considerar um esquema de retirada mais lento, com períodos de </t>
    </r>
    <r>
      <rPr>
        <b/>
        <sz val="10"/>
        <color theme="1"/>
        <rFont val="Arial"/>
        <family val="2"/>
      </rPr>
      <t>diminuição de dose de BZD a cada 4 semanas</t>
    </r>
    <r>
      <rPr>
        <sz val="10"/>
        <color theme="1"/>
        <rFont val="Arial"/>
        <family val="2"/>
      </rPr>
      <t>.</t>
    </r>
  </si>
  <si>
    <t>3. Para os doentes com prescrição de BZD em múltiplas doses diárias, no esquema de desabituação essas doses diárias devem também ser administradas nos mesmos intervalos (preferencialmente até um máximo de quatro vezes ao dia). A dose noturna deverá ser a última a ser suprimida para se reduzir a gravidade da insónia rebound. A dose preconizada deverá atender às formulações existentes no mercado e à possibilidade de subdivisão das mesmas.</t>
  </si>
  <si>
    <t>4. Como regra geral é efetuada a conversão para diazepam se a BZD tiver uma duração de ação curta ou intermédia (ex. alprazolam, lorazepam), para formulações que não permitem pequenas reduções na dose (como as de flurazepam e loprazolam) e para doentes que experienciem dificuldade na descontinuação direta devido a elevado grau de dependência.</t>
  </si>
  <si>
    <t>5. O triazolam é a única exceção à regra de descontinuação lenta e gradual das BZD, dado ser eliminado tão rapidamente (tempo de semi-vida de 2h) que se considera que todos os dias é descontinuado após a dose da Manhã anterior. Assim, o triazolam pode ser suspenso sem recurso à substituição por diazepam. Caso ocorram sintomas e abstinência, poderá ser instituído um curto esquema com diazepam 10mg a partir do qual se faz a descontinuação gradual. Esta mesma abordagem aplica-se ao análogo das BZD zolpidem, que apresenta, igualmente, uma semi-vida de 2 horas.</t>
  </si>
  <si>
    <t>6. Não há necessidade de conversão para diazepam se a BZD for de longa duração de ação, e a desabituação puder ser faseada com apresentações do mesmo princípio ativo (ex. clordiazepóxido).</t>
  </si>
  <si>
    <r>
      <rPr>
        <sz val="10"/>
        <color theme="1"/>
        <rFont val="Arial"/>
        <family val="2"/>
      </rPr>
      <t xml:space="preserve">7. Se a toma de BZD for equivalente a </t>
    </r>
    <r>
      <rPr>
        <b/>
        <sz val="10"/>
        <color theme="1"/>
        <rFont val="Arial"/>
        <family val="2"/>
      </rPr>
      <t>≥ 50 mg de diazepam, efetuar a desabituação em contexto hospitalar,</t>
    </r>
    <r>
      <rPr>
        <sz val="10"/>
        <color theme="1"/>
        <rFont val="Arial"/>
        <family val="2"/>
      </rPr>
      <t xml:space="preserve"> devendo o doente ser referenciado para os serviços de psiquiatria.</t>
    </r>
  </si>
  <si>
    <r>
      <rPr>
        <sz val="10"/>
        <color theme="1"/>
        <rFont val="Arial"/>
        <family val="2"/>
      </rPr>
      <t>8. Devem ser r</t>
    </r>
    <r>
      <rPr>
        <b/>
        <sz val="10"/>
        <color theme="1"/>
        <rFont val="Arial"/>
        <family val="2"/>
      </rPr>
      <t>eferenciados para serviços de Psiquiatria</t>
    </r>
    <r>
      <rPr>
        <sz val="10"/>
        <color theme="1"/>
        <rFont val="Arial"/>
        <family val="2"/>
      </rPr>
      <t xml:space="preserve">, doentes com dose de BZD equivalente a &lt; 50 mg de diazepam mas com </t>
    </r>
    <r>
      <rPr>
        <b/>
        <sz val="10"/>
        <color theme="1"/>
        <rFont val="Arial"/>
        <family val="2"/>
      </rPr>
      <t>morbilidade psiquiátrica</t>
    </r>
    <r>
      <rPr>
        <sz val="10"/>
        <color theme="1"/>
        <rFont val="Arial"/>
        <family val="2"/>
      </rPr>
      <t xml:space="preserve"> justificativa de referenciação (incluindo </t>
    </r>
    <r>
      <rPr>
        <b/>
        <sz val="10"/>
        <color theme="1"/>
        <rFont val="Arial"/>
        <family val="2"/>
      </rPr>
      <t>alcoolismo, epilepsia, toxicodependência e transtorno de personalidade antisocial</t>
    </r>
    <r>
      <rPr>
        <sz val="10"/>
        <color theme="1"/>
        <rFont val="Arial"/>
        <family val="2"/>
      </rPr>
      <t>)</t>
    </r>
  </si>
  <si>
    <t>Adaptado de:</t>
  </si>
  <si>
    <t>Boletim Terapêutico Nº 1 /2017 ARLVT</t>
  </si>
  <si>
    <t>Anexo I ao Boletim Terapêutico Nº 1 /2017 ARLVT</t>
  </si>
  <si>
    <t>Por favor preencha com as falhas detetadas durante a utilização, tentanto ser o mais descritivo possivel, ou então simplesmente com printscreens</t>
  </si>
  <si>
    <t>Comentário:</t>
  </si>
  <si>
    <t>(vazio)</t>
  </si>
  <si>
    <t>Nenhum</t>
  </si>
  <si>
    <t>N/A</t>
  </si>
  <si>
    <t>Alprazolam 2 mg</t>
  </si>
  <si>
    <t>Alprazolam 1.5 mg + Diazepam 5 mg</t>
  </si>
  <si>
    <t>Alprazolam 1 mg + Diazepam 10 mg</t>
  </si>
  <si>
    <t>Alprazolam 0.5 mg + Diazepam 15 mg</t>
  </si>
  <si>
    <t>#N/A</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</si>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</sst>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rgb="FF000000"/>
      <name val="Roboto"/>
    </font>
    <font>
      <b/>
      <sz val="10"/>
      <color theme="1"/>
      <name val="Arial"/>
      <family val="2"/>
    </font>
    <font>
      <sz val="11"/>
      <color rgb="FF000000"/>
      <name val="Inconsolata"/>
    </font>
    <font>
      <b/>
      <sz val="11"/>
      <color rgb="FF000000"/>
      <name val="Inconsolata"/>
    </font>
    <font>
      <sz val="10"/>
      <color theme="1"/>
      <name val="Arial"/>
      <family val="2"/>
    </font>
    <font>
      <sz val="10"/>
      <color rgb="FF202122"/>
      <name val="Arial"/>
      <family val="2"/>
    </font>
    <font>
      <sz val="10"/>
      <color theme="1"/>
      <name val="Arial"/>
      <family val="2"/>
    </font>
    <font>
      <sz val="10"/>
      <color rgb="FF000000"/>
      <name val="Roboto"/>
    </font>
    <font>
      <b/>
      <sz val="10"/>
      <color rgb="FF000000"/>
      <name val="Arial"/>
      <family val="2"/>
    </font>
    <font>
      <sz val="11"/>
      <color rgb="FF7E3794"/>
      <name val="Inconsolata"/>
    </font>
    <font>
      <sz val="10"/>
      <color rgb="FF000000"/>
      <name val="Roboto"/>
    </font>
    <font>
      <b/>
      <sz val="10"/>
      <color theme="1"/>
      <name val="Arial"/>
      <family val="2"/>
    </font>
    <font>
      <sz val="9"/>
      <color theme="1"/>
      <name val="Arial"/>
      <family val="2"/>
    </font>
    <font>
      <b/>
      <sz val="9"/>
      <color theme="1"/>
      <name val="Arial"/>
      <family val="2"/>
    </font>
    <font>
      <sz val="9"/>
      <color rgb="FF000000"/>
      <name val="Arial"/>
      <family val="2"/>
    </font>
    <font>
      <b/>
      <sz val="9"/>
      <color rgb="FF000000"/>
      <name val="Arial"/>
      <family val="2"/>
    </font>
    <font>
      <u/>
      <sz val="10"/>
      <color rgb="FF1155CC"/>
      <name val="Roboto"/>
    </font>
    <font>
      <u/>
      <sz val="10"/>
      <color rgb="FF1155CC"/>
      <name val="Arial"/>
      <family val="2"/>
    </font>
    <font>
      <b/>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EA9999"/>
        <bgColor rgb="FFEA9999"/>
      </patternFill>
    </fill>
    <fill>
      <patternFill patternType="solid">
        <fgColor rgb="FFEFEFEF"/>
        <bgColor rgb="FFEFEFEF"/>
      </patternFill>
    </fill>
    <fill>
      <patternFill patternType="solid">
        <fgColor rgb="FFD9D9D9"/>
        <bgColor rgb="FFD9D9D9"/>
      </patternFill>
    </fill>
    <fill>
      <patternFill patternType="solid">
        <fgColor rgb="FFCCCCCC"/>
        <bgColor rgb="FFCCCCCC"/>
      </patternFill>
    </fill>
    <fill>
      <patternFill patternType="solid">
        <fgColor rgb="FFF3F3F3"/>
        <bgColor rgb="FFF3F3F3"/>
      </patternFill>
    </fill>
  </fills>
  <borders count="3">
    <border>
      <left/>
      <right/>
      <top/>
      <bottom/>
      <diagonal/>
    </border>
    <border>
      <left/>
      <right/>
      <top/>
      <bottom/>
      <diagonal/>
    </border>
    <border>
      <left/>
      <right/>
      <top/>
      <bottom/>
      <diagonal/>
    </border>
  </borders>
  <cellStyleXfs count="1">
    <xf numFmtId="0" fontId="0" fillId="0" borderId="0"/>
  </cellStyleXfs>
  <cellXfs count="66">
    <xf numFmtId="0" fontId="0" fillId="0" borderId="0" xfId="0" applyFont="1" applyAlignment="1"/>
    <xf numFmtId="0" fontId="1" fillId="2" borderId="0" xfId="0" applyFont="1" applyFill="1" applyAlignment="1"/>
    <xf numFmtId="0" fontId="2" fillId="0" borderId="0" xfId="0" applyFont="1" applyAlignment="1"/>
    <xf numFmtId="0" fontId="3" fillId="2" borderId="0" xfId="0" applyFont="1" applyFill="1" applyAlignment="1"/>
    <xf numFmtId="0" fontId="2" fillId="0" borderId="0" xfId="0" applyFont="1"/>
    <xf numFmtId="0" fontId="4" fillId="2" borderId="0" xfId="0" applyFont="1" applyFill="1" applyAlignment="1"/>
    <xf numFmtId="0" fontId="5" fillId="0" borderId="0" xfId="0" applyFont="1" applyAlignment="1"/>
    <xf numFmtId="0" fontId="5" fillId="0" borderId="0" xfId="0" applyFont="1" applyAlignment="1"/>
    <xf numFmtId="0" fontId="6" fillId="2" borderId="0" xfId="0" applyFont="1" applyFill="1" applyAlignment="1">
      <alignment horizontal="left"/>
    </xf>
    <xf numFmtId="0" fontId="5" fillId="0" borderId="0" xfId="0" applyFont="1"/>
    <xf numFmtId="0" fontId="3" fillId="2" borderId="0" xfId="0" applyFont="1" applyFill="1"/>
    <xf numFmtId="4" fontId="5" fillId="0" borderId="0" xfId="0" applyNumberFormat="1" applyFont="1"/>
    <xf numFmtId="49" fontId="5" fillId="0" borderId="0" xfId="0" applyNumberFormat="1" applyFont="1"/>
    <xf numFmtId="0" fontId="7" fillId="0" borderId="0" xfId="0" applyFont="1" applyAlignment="1"/>
    <xf numFmtId="0" fontId="8" fillId="2" borderId="0" xfId="0" applyFont="1" applyFill="1" applyAlignment="1"/>
    <xf numFmtId="0" fontId="9" fillId="2" borderId="0" xfId="0" applyFont="1" applyFill="1" applyAlignment="1"/>
    <xf numFmtId="0" fontId="6" fillId="2" borderId="0" xfId="0" applyFont="1" applyFill="1" applyAlignment="1">
      <alignment horizontal="right"/>
    </xf>
    <xf numFmtId="0" fontId="3" fillId="2" borderId="0" xfId="0" applyFont="1" applyFill="1"/>
    <xf numFmtId="0" fontId="10" fillId="2" borderId="0" xfId="0" applyFont="1" applyFill="1"/>
    <xf numFmtId="0" fontId="10" fillId="2" borderId="0" xfId="0" applyFont="1" applyFill="1"/>
    <xf numFmtId="0" fontId="2" fillId="3" borderId="0" xfId="0" applyFont="1" applyFill="1" applyAlignment="1"/>
    <xf numFmtId="0" fontId="2" fillId="4" borderId="0" xfId="0" applyFont="1" applyFill="1" applyAlignment="1"/>
    <xf numFmtId="0" fontId="2" fillId="5" borderId="0" xfId="0" applyFont="1" applyFill="1" applyAlignment="1"/>
    <xf numFmtId="0" fontId="5" fillId="4" borderId="0" xfId="0" applyFont="1" applyFill="1"/>
    <xf numFmtId="0" fontId="5" fillId="5" borderId="0" xfId="0" applyFont="1" applyFill="1"/>
    <xf numFmtId="0" fontId="9" fillId="6" borderId="0" xfId="0" applyFont="1" applyFill="1" applyAlignment="1"/>
    <xf numFmtId="0" fontId="0" fillId="6" borderId="0" xfId="0" applyFont="1" applyFill="1"/>
    <xf numFmtId="0" fontId="7" fillId="6" borderId="0" xfId="0" applyFont="1" applyFill="1"/>
    <xf numFmtId="0" fontId="5" fillId="6" borderId="0" xfId="0" applyFont="1" applyFill="1"/>
    <xf numFmtId="0" fontId="11" fillId="4" borderId="0" xfId="0" applyFont="1" applyFill="1" applyAlignment="1"/>
    <xf numFmtId="0" fontId="0" fillId="6" borderId="0" xfId="0" applyFont="1" applyFill="1" applyAlignment="1"/>
    <xf numFmtId="0" fontId="9" fillId="3" borderId="0" xfId="0" applyFont="1" applyFill="1" applyAlignment="1"/>
    <xf numFmtId="0" fontId="7" fillId="6" borderId="0" xfId="0" applyFont="1" applyFill="1" applyAlignment="1"/>
    <xf numFmtId="0" fontId="11" fillId="5" borderId="0" xfId="0" applyFont="1" applyFill="1" applyAlignment="1"/>
    <xf numFmtId="0" fontId="5" fillId="7" borderId="0" xfId="0" applyFont="1" applyFill="1"/>
    <xf numFmtId="0" fontId="12" fillId="5" borderId="0" xfId="0" applyFont="1" applyFill="1" applyAlignment="1"/>
    <xf numFmtId="0" fontId="13" fillId="5" borderId="0" xfId="0" applyFont="1" applyFill="1"/>
    <xf numFmtId="0" fontId="7" fillId="5" borderId="0" xfId="0" applyFont="1" applyFill="1" applyAlignment="1"/>
    <xf numFmtId="0" fontId="7" fillId="5" borderId="0" xfId="0" applyFont="1" applyFill="1"/>
    <xf numFmtId="0" fontId="0" fillId="5" borderId="0" xfId="0" applyFont="1" applyFill="1" applyAlignment="1"/>
    <xf numFmtId="0" fontId="13" fillId="4" borderId="0" xfId="0" applyFont="1" applyFill="1"/>
    <xf numFmtId="0" fontId="14" fillId="5" borderId="0" xfId="0" applyFont="1" applyFill="1" applyAlignment="1"/>
    <xf numFmtId="0" fontId="15" fillId="5" borderId="0" xfId="0" applyFont="1" applyFill="1" applyAlignment="1"/>
    <xf numFmtId="0" fontId="16" fillId="5" borderId="0" xfId="0" applyFont="1" applyFill="1" applyAlignment="1"/>
    <xf numFmtId="0" fontId="12" fillId="0" borderId="0" xfId="0" applyFont="1" applyAlignment="1"/>
    <xf numFmtId="0" fontId="7" fillId="0" borderId="0" xfId="0" applyFont="1"/>
    <xf numFmtId="14" fontId="7" fillId="0" borderId="0" xfId="0" applyNumberFormat="1" applyFont="1" applyAlignment="1"/>
    <xf numFmtId="0" fontId="0" fillId="2" borderId="0" xfId="0" applyFont="1" applyFill="1"/>
    <xf numFmtId="0" fontId="12" fillId="0" borderId="0" xfId="0" applyFont="1" applyAlignment="1"/>
    <xf numFmtId="0" fontId="2" fillId="0" borderId="0" xfId="0" applyFont="1" applyAlignment="1"/>
    <xf numFmtId="14" fontId="7" fillId="0" borderId="0" xfId="0" applyNumberFormat="1" applyFont="1" applyAlignment="1">
      <alignment horizontal="right"/>
    </xf>
    <xf numFmtId="0" fontId="5" fillId="0" borderId="0" xfId="0" applyFont="1" applyAlignment="1"/>
    <xf numFmtId="0" fontId="0" fillId="2" borderId="0" xfId="0" applyFont="1" applyFill="1" applyAlignment="1"/>
    <xf numFmtId="0" fontId="7" fillId="0" borderId="0" xfId="0" applyFont="1" applyAlignment="1"/>
    <xf numFmtId="14" fontId="5" fillId="0" borderId="0" xfId="0" applyNumberFormat="1" applyFont="1" applyAlignment="1">
      <alignment horizontal="right"/>
    </xf>
    <xf numFmtId="49" fontId="7" fillId="0" borderId="0" xfId="0" applyNumberFormat="1" applyFont="1"/>
    <xf numFmtId="0" fontId="2" fillId="0" borderId="0" xfId="0" applyFont="1" applyAlignment="1"/>
    <xf numFmtId="0" fontId="2" fillId="0" borderId="1" xfId="0" applyFont="1" applyBorder="1" applyAlignment="1"/>
    <xf numFmtId="0" fontId="2" fillId="0" borderId="1" xfId="0" applyFont="1" applyBorder="1" applyAlignment="1"/>
    <xf numFmtId="14" fontId="5" fillId="0" borderId="1" xfId="0" applyNumberFormat="1" applyFont="1" applyBorder="1" applyAlignment="1">
      <alignment horizontal="right"/>
    </xf>
    <xf numFmtId="14" fontId="7" fillId="0" borderId="1" xfId="0" applyNumberFormat="1" applyFont="1" applyBorder="1" applyAlignment="1">
      <alignment horizontal="right"/>
    </xf>
    <xf numFmtId="0" fontId="12" fillId="0" borderId="2" xfId="0" applyFont="1" applyBorder="1" applyAlignment="1"/>
    <xf numFmtId="0" fontId="5" fillId="0" borderId="0" xfId="0" applyFont="1" applyAlignment="1"/>
    <xf numFmtId="0" fontId="17" fillId="0" borderId="0" xfId="0" applyFont="1" applyAlignment="1"/>
    <xf numFmtId="0" fontId="18" fillId="0" borderId="0" xfId="0" applyFont="1" applyAlignment="1"/>
    <xf numFmtId="0" fontId="1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xdr:colOff>
      <xdr:row>15</xdr:row>
      <xdr:rowOff>53340</xdr:rowOff>
    </xdr:from>
    <xdr:ext cx="1524000" cy="866775"/>
    <xdr:pic>
      <xdr:nvPicPr>
        <xdr:cNvPr id="2" name="image1.png">
          <a:extLst>
            <a:ext uri="{FF2B5EF4-FFF2-40B4-BE49-F238E27FC236}">
              <a16:creationId xmlns:a16="http://schemas.microsoft.com/office/drawing/2014/main" id="{F69F5561-FC1B-4F55-8195-022E2AD2FF39}"/>
            </a:ext>
          </a:extLst>
        </xdr:cNvPr>
        <xdr:cNvPicPr preferRelativeResize="0"/>
      </xdr:nvPicPr>
      <xdr:blipFill>
        <a:blip xmlns:r="http://schemas.openxmlformats.org/officeDocument/2006/relationships" r:embed="rId1" cstate="print"/>
        <a:stretch>
          <a:fillRect/>
        </a:stretch>
      </xdr:blipFill>
      <xdr:spPr>
        <a:xfrm>
          <a:off x="7620" y="3025140"/>
          <a:ext cx="1524000" cy="866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419100</xdr:colOff>
      <xdr:row>3</xdr:row>
      <xdr:rowOff>0</xdr:rowOff>
    </xdr:from>
    <xdr:ext cx="1524000" cy="866775"/>
    <xdr:pic>
      <xdr:nvPicPr>
        <xdr:cNvPr id="2" name="image1.png">
          <a:extLst>
            <a:ext uri="{FF2B5EF4-FFF2-40B4-BE49-F238E27FC236}">
              <a16:creationId xmlns:a16="http://schemas.microsoft.com/office/drawing/2014/main" id="{4183365B-6041-49B4-8786-9B6F0AFDBA6F}"/>
            </a:ext>
          </a:extLst>
        </xdr:cNvPr>
        <xdr:cNvPicPr preferRelativeResize="0"/>
      </xdr:nvPicPr>
      <xdr:blipFill>
        <a:blip xmlns:r="http://schemas.openxmlformats.org/officeDocument/2006/relationships" r:embed="rId1" cstate="print"/>
        <a:stretch>
          <a:fillRect/>
        </a:stretch>
      </xdr:blipFill>
      <xdr:spPr>
        <a:xfrm>
          <a:off x="6614160" y="594360"/>
          <a:ext cx="1524000" cy="866775"/>
        </a:xfrm>
        <a:prstGeom prst="rect">
          <a:avLst/>
        </a:prstGeom>
        <a:noFill/>
      </xdr:spPr>
    </xdr:pic>
    <xdr:clientData fLocksWithSheet="0"/>
  </xdr:oneCellAnchor>
  <xdr:twoCellAnchor editAs="oneCell">
    <xdr:from>
      <xdr:col>0</xdr:col>
      <xdr:colOff>1</xdr:colOff>
      <xdr:row>37</xdr:row>
      <xdr:rowOff>0</xdr:rowOff>
    </xdr:from>
    <xdr:to>
      <xdr:col>4</xdr:col>
      <xdr:colOff>1722121</xdr:colOff>
      <xdr:row>39</xdr:row>
      <xdr:rowOff>60960</xdr:rowOff>
    </xdr:to>
    <xdr:pic>
      <xdr:nvPicPr>
        <xdr:cNvPr id="3" name="Picture 36">
          <a:extLst>
            <a:ext uri="{FF2B5EF4-FFF2-40B4-BE49-F238E27FC236}">
              <a16:creationId xmlns:a16="http://schemas.microsoft.com/office/drawing/2014/main" id="{878F5B7B-38AF-4B8E-BF5A-3B45B9ECF0A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8294"/>
        <a:stretch/>
      </xdr:blipFill>
      <xdr:spPr>
        <a:xfrm>
          <a:off x="1" y="7330440"/>
          <a:ext cx="6179820" cy="4572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hyperlink" Target="https://www.arslvt.min-saude.pt/uploads/document/file/3021/Anexo_I_Set17__Estrat_gias_para_a_descontinuacao_de_benzodiazepinas.pdf" TargetMode="External"/><Relationship Id="rId1" Type="http://schemas.openxmlformats.org/officeDocument/2006/relationships/hyperlink" Target="https://www.arslvt.min-saude.pt/uploads/document/file/3020/Boletim_Terapeutico_-_Utilizacao_de_Benzodiazepinas_Um_grave_problema_de_sahttps:/www.arslvt.min-saude.pt/uploads/document/file/3020/Boletim_Terapeutico_-_Utilizacao_de_Benzodiazepinas_Um_grave_problema_de_saude_publica_Setembro_2017.pdfude_publica_Setembro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50"/>
  <sheetViews>
    <sheetView workbookViewId="0">
      <selection activeCell="D23" sqref="D23"/>
    </sheetView>
  </sheetViews>
  <sheetFormatPr baseColWidth="10" defaultColWidth="14.5" defaultRowHeight="15.75" customHeight="1" x14ac:dyDescent="0.15"/>
  <sheetData>
    <row r="1" spans="1:33" ht="15.75" customHeight="1" x14ac:dyDescent="0.15">
      <c r="A1" s="1" t="s">
        <v>0</v>
      </c>
      <c r="B1" s="2" t="s">
        <v>1</v>
      </c>
      <c r="C1" s="2"/>
      <c r="D1" s="1"/>
      <c r="E1" s="3" t="s">
        <v>2</v>
      </c>
      <c r="F1" s="2"/>
      <c r="G1" s="2" t="s">
        <v>3</v>
      </c>
      <c r="H1" s="2"/>
      <c r="I1" s="2"/>
      <c r="J1" s="4"/>
      <c r="N1" s="5" t="s">
        <v>4</v>
      </c>
      <c r="X1" s="5" t="s">
        <v>5</v>
      </c>
      <c r="AG1" s="3"/>
    </row>
    <row r="2" spans="1:33" ht="15.75" customHeight="1" x14ac:dyDescent="0.15">
      <c r="A2" s="6" t="s">
        <v>6</v>
      </c>
      <c r="B2" s="7">
        <v>0.5</v>
      </c>
      <c r="C2" s="8"/>
      <c r="D2" s="6" t="s">
        <v>7</v>
      </c>
      <c r="E2" s="7">
        <v>5</v>
      </c>
      <c r="G2" s="9" t="str">
        <f ca="1">IFERROR(__xludf.DUMMYFUNCTION(" SPLIT(Imprimir!$D$4, "" "")"),"Alprazolam")</f>
        <v>Alprazolam</v>
      </c>
      <c r="H2" s="9">
        <f ca="1">IFERROR(__xludf.DUMMYFUNCTION("""COMPUTED_VALUE"""),1.5)</f>
        <v>1.5</v>
      </c>
      <c r="I2" s="9" t="str">
        <f ca="1">IFERROR(__xludf.DUMMYFUNCTION("""COMPUTED_VALUE"""),"mg")</f>
        <v>mg</v>
      </c>
      <c r="J2" s="9" t="str">
        <f ca="1">IFERROR(__xludf.DUMMYFUNCTION("""COMPUTED_VALUE"""),"+")</f>
        <v>+</v>
      </c>
      <c r="K2" s="9" t="str">
        <f ca="1">IFERROR(__xludf.DUMMYFUNCTION("""COMPUTED_VALUE"""),"Diazepam")</f>
        <v>Diazepam</v>
      </c>
      <c r="L2" s="9">
        <f ca="1">IFERROR(__xludf.DUMMYFUNCTION("""COMPUTED_VALUE"""),5)</f>
        <v>5</v>
      </c>
      <c r="M2" s="9" t="str">
        <f ca="1">IFERROR(__xludf.DUMMYFUNCTION("""COMPUTED_VALUE"""),"mg")</f>
        <v>mg</v>
      </c>
      <c r="N2" s="10" t="str">
        <f ca="1">IFERROR(__xludf.DUMMYFUNCTION(" SPLIT(Imprimir!$C$4, "" "")"),"Alprazolam")</f>
        <v>Alprazolam</v>
      </c>
      <c r="O2" s="11">
        <f ca="1">IFERROR(__xludf.DUMMYFUNCTION("""COMPUTED_VALUE"""),2)</f>
        <v>2</v>
      </c>
      <c r="P2" s="9" t="str">
        <f ca="1">IFERROR(__xludf.DUMMYFUNCTION("""COMPUTED_VALUE"""),"mg")</f>
        <v>mg</v>
      </c>
      <c r="Q2" s="12"/>
      <c r="S2" s="11"/>
      <c r="X2" s="10" t="str">
        <f ca="1">IFERROR(__xludf.DUMMYFUNCTION(" SPLIT(Imprimir!$B$4, "" "")"),"N/A")</f>
        <v>N/A</v>
      </c>
    </row>
    <row r="3" spans="1:33" ht="15.75" customHeight="1" x14ac:dyDescent="0.15">
      <c r="A3" s="6" t="s">
        <v>8</v>
      </c>
      <c r="B3" s="7">
        <v>3</v>
      </c>
      <c r="C3" s="8"/>
      <c r="D3" s="6" t="s">
        <v>9</v>
      </c>
      <c r="G3" s="10" t="str">
        <f ca="1">IFERROR(__xludf.DUMMYFUNCTION(" SPLIT(Imprimir!$D$7, "" "")"),"Alprazolam")</f>
        <v>Alprazolam</v>
      </c>
      <c r="H3" s="9">
        <f ca="1">IFERROR(__xludf.DUMMYFUNCTION("""COMPUTED_VALUE"""),1)</f>
        <v>1</v>
      </c>
      <c r="I3" s="9" t="str">
        <f ca="1">IFERROR(__xludf.DUMMYFUNCTION("""COMPUTED_VALUE"""),"mg")</f>
        <v>mg</v>
      </c>
      <c r="J3" s="9" t="str">
        <f ca="1">IFERROR(__xludf.DUMMYFUNCTION("""COMPUTED_VALUE"""),"+")</f>
        <v>+</v>
      </c>
      <c r="K3" s="9" t="str">
        <f ca="1">IFERROR(__xludf.DUMMYFUNCTION("""COMPUTED_VALUE"""),"Diazepam")</f>
        <v>Diazepam</v>
      </c>
      <c r="L3" s="9">
        <f ca="1">IFERROR(__xludf.DUMMYFUNCTION("""COMPUTED_VALUE"""),10)</f>
        <v>10</v>
      </c>
      <c r="M3" s="9" t="str">
        <f ca="1">IFERROR(__xludf.DUMMYFUNCTION("""COMPUTED_VALUE"""),"mg")</f>
        <v>mg</v>
      </c>
      <c r="N3" s="10" t="str">
        <f ca="1">IFERROR(__xludf.DUMMYFUNCTION(" SPLIT(Imprimir!$C$7, "" "")"),"Alprazolam")</f>
        <v>Alprazolam</v>
      </c>
      <c r="O3" s="11">
        <f ca="1">IFERROR(__xludf.DUMMYFUNCTION("""COMPUTED_VALUE"""),2)</f>
        <v>2</v>
      </c>
      <c r="P3" s="9" t="str">
        <f ca="1">IFERROR(__xludf.DUMMYFUNCTION("""COMPUTED_VALUE"""),"mg")</f>
        <v>mg</v>
      </c>
      <c r="Q3" s="12"/>
      <c r="S3" s="11"/>
      <c r="X3" s="10" t="str">
        <f ca="1">IFERROR(__xludf.DUMMYFUNCTION(" SPLIT(Imprimir!$B$7, "" "")"),"N/A")</f>
        <v>N/A</v>
      </c>
    </row>
    <row r="4" spans="1:33" ht="15.75" customHeight="1" x14ac:dyDescent="0.15">
      <c r="A4" s="6" t="s">
        <v>10</v>
      </c>
      <c r="B4" s="7">
        <v>0.25</v>
      </c>
      <c r="C4" s="13"/>
      <c r="D4" s="6"/>
      <c r="G4" s="10" t="str">
        <f ca="1">IFERROR(__xludf.DUMMYFUNCTION(" SPLIT(Imprimir!$D$10, "" "")"),"Alprazolam")</f>
        <v>Alprazolam</v>
      </c>
      <c r="H4" s="9">
        <f ca="1">IFERROR(__xludf.DUMMYFUNCTION("""COMPUTED_VALUE"""),0.5)</f>
        <v>0.5</v>
      </c>
      <c r="I4" s="9" t="str">
        <f ca="1">IFERROR(__xludf.DUMMYFUNCTION("""COMPUTED_VALUE"""),"mg")</f>
        <v>mg</v>
      </c>
      <c r="J4" s="9" t="str">
        <f ca="1">IFERROR(__xludf.DUMMYFUNCTION("""COMPUTED_VALUE"""),"+")</f>
        <v>+</v>
      </c>
      <c r="K4" s="9" t="str">
        <f ca="1">IFERROR(__xludf.DUMMYFUNCTION("""COMPUTED_VALUE"""),"Diazepam")</f>
        <v>Diazepam</v>
      </c>
      <c r="L4" s="9">
        <f ca="1">IFERROR(__xludf.DUMMYFUNCTION("""COMPUTED_VALUE"""),15)</f>
        <v>15</v>
      </c>
      <c r="M4" s="9" t="str">
        <f ca="1">IFERROR(__xludf.DUMMYFUNCTION("""COMPUTED_VALUE"""),"mg")</f>
        <v>mg</v>
      </c>
      <c r="N4" s="10" t="str">
        <f ca="1">IFERROR(__xludf.DUMMYFUNCTION(" SPLIT(Imprimir!$C$10, "" "")"),"Alprazolam")</f>
        <v>Alprazolam</v>
      </c>
      <c r="O4" s="11">
        <f ca="1">IFERROR(__xludf.DUMMYFUNCTION("""COMPUTED_VALUE"""),2)</f>
        <v>2</v>
      </c>
      <c r="P4" s="9" t="str">
        <f ca="1">IFERROR(__xludf.DUMMYFUNCTION("""COMPUTED_VALUE"""),"mg")</f>
        <v>mg</v>
      </c>
      <c r="Q4" s="12"/>
      <c r="S4" s="11"/>
      <c r="X4" s="10" t="str">
        <f ca="1">IFERROR(__xludf.DUMMYFUNCTION(" SPLIT(Imprimir!$B$10, "" "")"),"N/A")</f>
        <v>N/A</v>
      </c>
    </row>
    <row r="5" spans="1:33" ht="15.75" customHeight="1" x14ac:dyDescent="0.15">
      <c r="A5" s="6" t="s">
        <v>11</v>
      </c>
      <c r="B5" s="7">
        <v>7.5</v>
      </c>
      <c r="C5" s="14"/>
      <c r="D5" s="6"/>
      <c r="G5" s="10">
        <f ca="1">IFERROR(__xludf.DUMMYFUNCTION(" SPLIT(Imprimir!$D$13, "" "")"),0)</f>
        <v>0</v>
      </c>
      <c r="N5" s="10">
        <f ca="1">IFERROR(__xludf.DUMMYFUNCTION(" SPLIT(Imprimir!$C$13, "" "")"),0)</f>
        <v>0</v>
      </c>
      <c r="O5" s="11"/>
      <c r="Q5" s="12"/>
      <c r="S5" s="11"/>
      <c r="X5" s="10" t="str">
        <f ca="1">IFERROR(__xludf.DUMMYFUNCTION(" SPLIT(Imprimir!$B$13, "" "")"),"N/A")</f>
        <v>N/A</v>
      </c>
    </row>
    <row r="6" spans="1:33" ht="15.75" customHeight="1" x14ac:dyDescent="0.15">
      <c r="A6" s="6" t="s">
        <v>12</v>
      </c>
      <c r="B6" s="7">
        <v>10</v>
      </c>
      <c r="C6" s="8"/>
      <c r="D6" s="15" t="s">
        <v>13</v>
      </c>
      <c r="E6" s="2" t="s">
        <v>14</v>
      </c>
      <c r="G6" s="10">
        <f ca="1">IFERROR(__xludf.DUMMYFUNCTION(" SPLIT(Imprimir!$D$16, "" "")"),0)</f>
        <v>0</v>
      </c>
      <c r="N6" s="10">
        <f ca="1">IFERROR(__xludf.DUMMYFUNCTION(" SPLIT(Imprimir!$C$16, "" "")"),0)</f>
        <v>0</v>
      </c>
      <c r="O6" s="11"/>
      <c r="Q6" s="12"/>
      <c r="S6" s="11"/>
      <c r="X6" s="10" t="str">
        <f ca="1">IFERROR(__xludf.DUMMYFUNCTION(" SPLIT(Imprimir!$B$16, "" "")"),"N/A")</f>
        <v>N/A</v>
      </c>
    </row>
    <row r="7" spans="1:33" ht="15.75" customHeight="1" x14ac:dyDescent="0.15">
      <c r="A7" s="6" t="s">
        <v>15</v>
      </c>
      <c r="B7" s="16">
        <v>5</v>
      </c>
      <c r="C7" s="8"/>
      <c r="D7" s="17">
        <v>0</v>
      </c>
      <c r="E7" s="18">
        <v>0</v>
      </c>
      <c r="G7" s="10">
        <f ca="1">IFERROR(__xludf.DUMMYFUNCTION(" SPLIT(Imprimir!$D$19, "" "")"),0)</f>
        <v>0</v>
      </c>
      <c r="N7" s="10">
        <f ca="1">IFERROR(__xludf.DUMMYFUNCTION(" SPLIT(Imprimir!$C$19, "" "")"),0)</f>
        <v>0</v>
      </c>
      <c r="O7" s="11"/>
      <c r="Q7" s="12"/>
      <c r="S7" s="11"/>
      <c r="X7" s="10" t="str">
        <f ca="1">IFERROR(__xludf.DUMMYFUNCTION(" SPLIT(Imprimir!$B$19, "" "")"),"N/A")</f>
        <v>N/A</v>
      </c>
    </row>
    <row r="8" spans="1:33" ht="15.75" customHeight="1" x14ac:dyDescent="0.15">
      <c r="A8" s="6" t="s">
        <v>16</v>
      </c>
      <c r="B8" s="7">
        <v>15</v>
      </c>
      <c r="C8" s="8"/>
      <c r="G8" s="10">
        <f ca="1">IFERROR(__xludf.DUMMYFUNCTION(" SPLIT(Imprimir!$D$22, "" "")"),0)</f>
        <v>0</v>
      </c>
      <c r="N8" s="10">
        <f ca="1">IFERROR(__xludf.DUMMYFUNCTION(" SPLIT(Imprimir!$C$22, "" "")"),0)</f>
        <v>0</v>
      </c>
      <c r="O8" s="11"/>
      <c r="Q8" s="12"/>
      <c r="S8" s="11"/>
      <c r="X8" s="10" t="str">
        <f ca="1">IFERROR(__xludf.DUMMYFUNCTION(" SPLIT(Imprimir!$B$22, "" "")"),"N/A")</f>
        <v>N/A</v>
      </c>
    </row>
    <row r="9" spans="1:33" ht="15.75" customHeight="1" x14ac:dyDescent="0.15">
      <c r="A9" s="6" t="s">
        <v>17</v>
      </c>
      <c r="B9" s="7">
        <v>1</v>
      </c>
      <c r="C9" s="13"/>
      <c r="D9" s="2" t="s">
        <v>13</v>
      </c>
      <c r="E9" s="2" t="s">
        <v>14</v>
      </c>
      <c r="G9" s="10">
        <f ca="1">IFERROR(__xludf.DUMMYFUNCTION(" SPLIT(Imprimir!$D$25, "" "")"),0)</f>
        <v>0</v>
      </c>
      <c r="N9" s="10">
        <f ca="1">IFERROR(__xludf.DUMMYFUNCTION(" SPLIT(Imprimir!$C$25, "" "")"),0)</f>
        <v>0</v>
      </c>
      <c r="O9" s="11"/>
      <c r="Q9" s="12"/>
      <c r="S9" s="11"/>
      <c r="X9" s="10" t="str">
        <f ca="1">IFERROR(__xludf.DUMMYFUNCTION(" SPLIT(Imprimir!$B$25, "" "")"),"N/A")</f>
        <v>N/A</v>
      </c>
    </row>
    <row r="10" spans="1:33" ht="15.75" customHeight="1" x14ac:dyDescent="0.15">
      <c r="A10" s="6" t="s">
        <v>18</v>
      </c>
      <c r="B10" s="7">
        <v>1</v>
      </c>
      <c r="C10" s="8"/>
      <c r="D10" s="17">
        <v>0.5</v>
      </c>
      <c r="E10" s="7">
        <v>20</v>
      </c>
      <c r="G10" s="10">
        <f ca="1">IFERROR(__xludf.DUMMYFUNCTION(" SPLIT(Imprimir!$D$28, "" "")"),0)</f>
        <v>0</v>
      </c>
      <c r="N10" s="10">
        <f ca="1">IFERROR(__xludf.DUMMYFUNCTION(" SPLIT(Imprimir!$C$28, "" "")"),0)</f>
        <v>0</v>
      </c>
      <c r="O10" s="11"/>
      <c r="Q10" s="12"/>
      <c r="S10" s="11"/>
      <c r="X10" s="10" t="str">
        <f ca="1">IFERROR(__xludf.DUMMYFUNCTION(" SPLIT(Imprimir!$B$28, "" "")"),"N/A")</f>
        <v>N/A</v>
      </c>
    </row>
    <row r="11" spans="1:33" ht="15.75" customHeight="1" x14ac:dyDescent="0.15">
      <c r="A11" s="6" t="s">
        <v>19</v>
      </c>
      <c r="B11" s="7">
        <v>7.5</v>
      </c>
      <c r="C11" s="14"/>
      <c r="G11" s="10">
        <f ca="1">IFERROR(__xludf.DUMMYFUNCTION(" SPLIT(Imprimir!$D$31, "" "")"),0)</f>
        <v>0</v>
      </c>
      <c r="N11" s="10">
        <f ca="1">IFERROR(__xludf.DUMMYFUNCTION(" SPLIT(Imprimir!$C$31, "" "")"),0)</f>
        <v>0</v>
      </c>
      <c r="O11" s="11"/>
      <c r="Q11" s="12"/>
      <c r="S11" s="11"/>
      <c r="X11" s="10" t="str">
        <f ca="1">IFERROR(__xludf.DUMMYFUNCTION(" SPLIT(Imprimir!$B$31, "" "")"),"N/A")</f>
        <v>N/A</v>
      </c>
    </row>
    <row r="12" spans="1:33" ht="15.75" customHeight="1" x14ac:dyDescent="0.15">
      <c r="A12" s="6" t="s">
        <v>20</v>
      </c>
      <c r="B12" s="7">
        <v>15</v>
      </c>
      <c r="C12" s="8"/>
      <c r="D12" s="2" t="s">
        <v>13</v>
      </c>
      <c r="E12" s="2" t="s">
        <v>14</v>
      </c>
      <c r="G12" s="10">
        <f ca="1">IFERROR(__xludf.DUMMYFUNCTION(" SPLIT(Imprimir!$D$34, "" "")"),0)</f>
        <v>0</v>
      </c>
      <c r="N12" s="10">
        <f ca="1">IFERROR(__xludf.DUMMYFUNCTION(" SPLIT(Imprimir!$C$34, "" "")"),0)</f>
        <v>0</v>
      </c>
      <c r="O12" s="11"/>
      <c r="Q12" s="12"/>
      <c r="S12" s="11"/>
      <c r="X12" s="10" t="str">
        <f ca="1">IFERROR(__xludf.DUMMYFUNCTION(" SPLIT(Imprimir!$B$34, "" "")"),"N/A")</f>
        <v>N/A</v>
      </c>
    </row>
    <row r="13" spans="1:33" ht="15.75" customHeight="1" x14ac:dyDescent="0.15">
      <c r="A13" s="6" t="s">
        <v>21</v>
      </c>
      <c r="B13" s="7">
        <v>10</v>
      </c>
      <c r="C13" s="14"/>
      <c r="D13" s="10">
        <v>0.5</v>
      </c>
      <c r="E13" s="19">
        <v>20</v>
      </c>
      <c r="G13" s="10">
        <f ca="1">IFERROR(__xludf.DUMMYFUNCTION(" SPLIT(Imprimir!$D$37, "" "")"),0)</f>
        <v>0</v>
      </c>
      <c r="N13" s="10">
        <f ca="1">IFERROR(__xludf.DUMMYFUNCTION(" SPLIT(Imprimir!$C$37, "" "")"),0)</f>
        <v>0</v>
      </c>
      <c r="O13" s="11"/>
      <c r="Q13" s="12"/>
      <c r="S13" s="11"/>
      <c r="X13" s="10" t="str">
        <f ca="1">IFERROR(__xludf.DUMMYFUNCTION(" SPLIT(Imprimir!$B$37, "" "")"),"N/A")</f>
        <v>N/A</v>
      </c>
    </row>
    <row r="14" spans="1:33" ht="15.75" customHeight="1" x14ac:dyDescent="0.15">
      <c r="A14" s="6" t="s">
        <v>22</v>
      </c>
      <c r="B14" s="7">
        <v>0.25</v>
      </c>
      <c r="C14" s="14"/>
      <c r="D14" s="6"/>
      <c r="G14" s="10">
        <f ca="1">IFERROR(__xludf.DUMMYFUNCTION(" SPLIT(Imprimir!$D$40, "" "")"),0)</f>
        <v>0</v>
      </c>
      <c r="N14" s="10">
        <f ca="1">IFERROR(__xludf.DUMMYFUNCTION(" SPLIT(Imprimir!$C$40, "" "")"),0)</f>
        <v>0</v>
      </c>
      <c r="O14" s="11"/>
      <c r="Q14" s="12"/>
      <c r="S14" s="11"/>
      <c r="X14" s="10" t="str">
        <f ca="1">IFERROR(__xludf.DUMMYFUNCTION(" SPLIT(Imprimir!$B$40, "" "")"),"N/A")</f>
        <v>N/A</v>
      </c>
    </row>
    <row r="15" spans="1:33" ht="15.75" customHeight="1" x14ac:dyDescent="0.15">
      <c r="A15" s="7" t="s">
        <v>23</v>
      </c>
      <c r="B15" s="7">
        <v>1</v>
      </c>
      <c r="C15" s="8"/>
      <c r="D15" s="6"/>
      <c r="G15" s="10">
        <f ca="1">IFERROR(__xludf.DUMMYFUNCTION(" SPLIT(Imprimir!$D$43, "" "")"),0)</f>
        <v>0</v>
      </c>
      <c r="N15" s="10">
        <f ca="1">IFERROR(__xludf.DUMMYFUNCTION(" SPLIT(Imprimir!$C$43, "" "")"),0)</f>
        <v>0</v>
      </c>
      <c r="O15" s="11"/>
      <c r="Q15" s="12"/>
      <c r="S15" s="11"/>
      <c r="X15" s="10" t="str">
        <f ca="1">IFERROR(__xludf.DUMMYFUNCTION(" SPLIT(Imprimir!$B$43, "" "")"),"N/A")</f>
        <v>N/A</v>
      </c>
    </row>
    <row r="16" spans="1:33" ht="15.75" customHeight="1" x14ac:dyDescent="0.15">
      <c r="G16" s="10">
        <f ca="1">IFERROR(__xludf.DUMMYFUNCTION(" SPLIT(Imprimir!$D$46, "" "")"),0)</f>
        <v>0</v>
      </c>
      <c r="N16" s="10">
        <f ca="1">IFERROR(__xludf.DUMMYFUNCTION(" SPLIT(Imprimir!$C$46, "" "")"),0)</f>
        <v>0</v>
      </c>
      <c r="O16" s="11"/>
      <c r="Q16" s="12"/>
      <c r="S16" s="11"/>
      <c r="X16" s="10" t="str">
        <f ca="1">IFERROR(__xludf.DUMMYFUNCTION(" SPLIT(Imprimir!$B$46, "" "")"),"N/A")</f>
        <v>N/A</v>
      </c>
    </row>
    <row r="17" spans="7:24" ht="15.75" customHeight="1" x14ac:dyDescent="0.15">
      <c r="G17" s="10">
        <f ca="1">IFERROR(__xludf.DUMMYFUNCTION(" SPLIT(Imprimir!$D$49, "" "")"),0)</f>
        <v>0</v>
      </c>
      <c r="N17" s="10">
        <f ca="1">IFERROR(__xludf.DUMMYFUNCTION(" SPLIT(Imprimir!$C$49, "" "")"),0)</f>
        <v>0</v>
      </c>
      <c r="O17" s="11"/>
      <c r="Q17" s="12"/>
      <c r="S17" s="11"/>
      <c r="X17" s="10" t="str">
        <f ca="1">IFERROR(__xludf.DUMMYFUNCTION(" SPLIT(Imprimir!$B$49, "" "")"),"N/A")</f>
        <v>N/A</v>
      </c>
    </row>
    <row r="18" spans="7:24" ht="15.75" customHeight="1" x14ac:dyDescent="0.15">
      <c r="G18" s="10">
        <f ca="1">IFERROR(__xludf.DUMMYFUNCTION(" SPLIT(Imprimir!$D$52, "" "")"),0)</f>
        <v>0</v>
      </c>
      <c r="N18" s="10">
        <f ca="1">IFERROR(__xludf.DUMMYFUNCTION(" SPLIT(Imprimir!$C$52, "" "")"),0)</f>
        <v>0</v>
      </c>
      <c r="O18" s="11"/>
      <c r="Q18" s="12"/>
      <c r="S18" s="11"/>
      <c r="X18" s="10" t="str">
        <f ca="1">IFERROR(__xludf.DUMMYFUNCTION(" SPLIT(Imprimir!$B$52, "" "")"),"N/A")</f>
        <v>N/A</v>
      </c>
    </row>
    <row r="19" spans="7:24" ht="15.75" customHeight="1" x14ac:dyDescent="0.15">
      <c r="G19" s="10">
        <f ca="1">IFERROR(__xludf.DUMMYFUNCTION(" SPLIT(Imprimir!$D$55, "" "")"),0)</f>
        <v>0</v>
      </c>
      <c r="N19" s="10">
        <f ca="1">IFERROR(__xludf.DUMMYFUNCTION(" SPLIT(Imprimir!$C$55, "" "")"),0)</f>
        <v>0</v>
      </c>
      <c r="O19" s="11"/>
      <c r="Q19" s="12"/>
      <c r="S19" s="11"/>
      <c r="X19" s="10" t="str">
        <f ca="1">IFERROR(__xludf.DUMMYFUNCTION(" SPLIT(Imprimir!$B$55, "" "")"),"N/A")</f>
        <v>N/A</v>
      </c>
    </row>
    <row r="20" spans="7:24" ht="15.75" customHeight="1" x14ac:dyDescent="0.15">
      <c r="G20" s="10">
        <f ca="1">IFERROR(__xludf.DUMMYFUNCTION(" SPLIT(Imprimir!$D$58, "" "")"),0)</f>
        <v>0</v>
      </c>
      <c r="N20" s="10">
        <f ca="1">IFERROR(__xludf.DUMMYFUNCTION(" SPLIT(Imprimir!$C$58, "" "")"),0)</f>
        <v>0</v>
      </c>
      <c r="O20" s="11"/>
      <c r="Q20" s="12"/>
      <c r="S20" s="11"/>
      <c r="X20" s="10" t="str">
        <f ca="1">IFERROR(__xludf.DUMMYFUNCTION(" SPLIT(Imprimir!$B$58, "" "")"),"N/A")</f>
        <v>N/A</v>
      </c>
    </row>
    <row r="21" spans="7:24" ht="15.75" customHeight="1" x14ac:dyDescent="0.15">
      <c r="G21" s="10">
        <f ca="1">IFERROR(__xludf.DUMMYFUNCTION(" SPLIT(Imprimir!$D$61, "" "")"),0)</f>
        <v>0</v>
      </c>
      <c r="N21" s="10">
        <f ca="1">IFERROR(__xludf.DUMMYFUNCTION(" SPLIT(Imprimir!$C$61, "" "")"),0)</f>
        <v>0</v>
      </c>
      <c r="O21" s="11"/>
      <c r="Q21" s="12"/>
      <c r="S21" s="11"/>
      <c r="X21" s="10" t="str">
        <f ca="1">IFERROR(__xludf.DUMMYFUNCTION(" SPLIT(Imprimir!$B$61, "" "")"),"N/A")</f>
        <v>N/A</v>
      </c>
    </row>
    <row r="22" spans="7:24" ht="15.75" customHeight="1" x14ac:dyDescent="0.15">
      <c r="G22" s="10">
        <f ca="1">IFERROR(__xludf.DUMMYFUNCTION(" SPLIT(Imprimir!$D$64, "" "")"),0)</f>
        <v>0</v>
      </c>
      <c r="N22" s="10">
        <f ca="1">IFERROR(__xludf.DUMMYFUNCTION(" SPLIT(Imprimir!$C$64, "" "")"),0)</f>
        <v>0</v>
      </c>
      <c r="O22" s="11"/>
      <c r="Q22" s="12"/>
      <c r="S22" s="11"/>
      <c r="X22" s="10" t="str">
        <f ca="1">IFERROR(__xludf.DUMMYFUNCTION(" SPLIT(Imprimir!$B$64, "" "")"),"N/A")</f>
        <v>N/A</v>
      </c>
    </row>
    <row r="23" spans="7:24" ht="15.75" customHeight="1" x14ac:dyDescent="0.15">
      <c r="G23" s="10">
        <f ca="1">IFERROR(__xludf.DUMMYFUNCTION(" SPLIT(Imprimir!$D$67, "" "")"),0)</f>
        <v>0</v>
      </c>
      <c r="N23" s="10">
        <f ca="1">IFERROR(__xludf.DUMMYFUNCTION(" SPLIT(Imprimir!$C$67, "" "")"),0)</f>
        <v>0</v>
      </c>
      <c r="O23" s="11"/>
      <c r="Q23" s="12"/>
      <c r="S23" s="11"/>
      <c r="X23" s="10" t="str">
        <f ca="1">IFERROR(__xludf.DUMMYFUNCTION(" SPLIT(Imprimir!$B$67, "" "")"),"N/A")</f>
        <v>N/A</v>
      </c>
    </row>
    <row r="24" spans="7:24" ht="15.75" customHeight="1" x14ac:dyDescent="0.15">
      <c r="G24" s="10">
        <f ca="1">IFERROR(__xludf.DUMMYFUNCTION(" SPLIT(Imprimir!$D$70, "" "")"),0)</f>
        <v>0</v>
      </c>
      <c r="N24" s="10">
        <f ca="1">IFERROR(__xludf.DUMMYFUNCTION(" SPLIT(Imprimir!$C$70, "" "")"),0)</f>
        <v>0</v>
      </c>
      <c r="O24" s="11"/>
      <c r="Q24" s="12"/>
      <c r="S24" s="11"/>
      <c r="X24" s="10" t="str">
        <f ca="1">IFERROR(__xludf.DUMMYFUNCTION(" SPLIT(Imprimir!$B$70, "" "")"),"N/A")</f>
        <v>N/A</v>
      </c>
    </row>
    <row r="25" spans="7:24" ht="15.75" customHeight="1" x14ac:dyDescent="0.15">
      <c r="G25" s="10">
        <f ca="1">IFERROR(__xludf.DUMMYFUNCTION(" SPLIT(Imprimir!$D$73, "" "")"),0)</f>
        <v>0</v>
      </c>
      <c r="N25" s="10">
        <f ca="1">IFERROR(__xludf.DUMMYFUNCTION(" SPLIT(Imprimir!$C$73, "" "")"),0)</f>
        <v>0</v>
      </c>
      <c r="O25" s="11"/>
      <c r="Q25" s="12"/>
      <c r="S25" s="11"/>
      <c r="X25" s="10" t="str">
        <f ca="1">IFERROR(__xludf.DUMMYFUNCTION(" SPLIT(Imprimir!$B$73, "" "")"),"N/A")</f>
        <v>N/A</v>
      </c>
    </row>
    <row r="26" spans="7:24" ht="15.75" customHeight="1" x14ac:dyDescent="0.15">
      <c r="N26" s="10"/>
      <c r="X26" s="10"/>
    </row>
    <row r="27" spans="7:24" ht="15.75" customHeight="1" x14ac:dyDescent="0.15">
      <c r="N27" s="10"/>
      <c r="X27" s="10"/>
    </row>
    <row r="28" spans="7:24" ht="13" x14ac:dyDescent="0.15">
      <c r="N28" s="10"/>
      <c r="X28" s="10"/>
    </row>
    <row r="29" spans="7:24" ht="13" x14ac:dyDescent="0.15">
      <c r="N29" s="10"/>
      <c r="X29" s="10"/>
    </row>
    <row r="30" spans="7:24" ht="13" x14ac:dyDescent="0.15">
      <c r="N30" s="10"/>
      <c r="X30" s="10"/>
    </row>
    <row r="31" spans="7:24" ht="13" x14ac:dyDescent="0.15">
      <c r="N31" s="10"/>
      <c r="X31" s="10"/>
    </row>
    <row r="32" spans="7:24" ht="13" x14ac:dyDescent="0.15">
      <c r="N32" s="10"/>
      <c r="X32" s="10"/>
    </row>
    <row r="33" spans="14:24" ht="13" x14ac:dyDescent="0.15">
      <c r="N33" s="10"/>
      <c r="X33" s="10"/>
    </row>
    <row r="34" spans="14:24" ht="13" x14ac:dyDescent="0.15">
      <c r="N34" s="10"/>
      <c r="X34" s="10"/>
    </row>
    <row r="35" spans="14:24" ht="13" x14ac:dyDescent="0.15">
      <c r="N35" s="10"/>
      <c r="X35" s="10"/>
    </row>
    <row r="36" spans="14:24" ht="13" x14ac:dyDescent="0.15">
      <c r="N36" s="10"/>
      <c r="X36" s="10"/>
    </row>
    <row r="37" spans="14:24" ht="13" x14ac:dyDescent="0.15">
      <c r="N37" s="10"/>
      <c r="X37" s="10"/>
    </row>
    <row r="38" spans="14:24" ht="13" x14ac:dyDescent="0.15">
      <c r="N38" s="10"/>
      <c r="X38" s="10"/>
    </row>
    <row r="39" spans="14:24" ht="13" x14ac:dyDescent="0.15">
      <c r="N39" s="10"/>
      <c r="X39" s="10"/>
    </row>
    <row r="40" spans="14:24" ht="13" x14ac:dyDescent="0.15">
      <c r="N40" s="10"/>
      <c r="X40" s="10"/>
    </row>
    <row r="41" spans="14:24" ht="13" x14ac:dyDescent="0.15">
      <c r="N41" s="10"/>
      <c r="X41" s="10"/>
    </row>
    <row r="42" spans="14:24" ht="13" x14ac:dyDescent="0.15">
      <c r="N42" s="10"/>
      <c r="X42" s="10"/>
    </row>
    <row r="43" spans="14:24" ht="13" x14ac:dyDescent="0.15">
      <c r="N43" s="10"/>
      <c r="X43" s="10"/>
    </row>
    <row r="44" spans="14:24" ht="13" x14ac:dyDescent="0.15">
      <c r="N44" s="10"/>
      <c r="X44" s="10"/>
    </row>
    <row r="45" spans="14:24" ht="13" x14ac:dyDescent="0.15">
      <c r="N45" s="10"/>
      <c r="X45" s="10"/>
    </row>
    <row r="46" spans="14:24" ht="13" x14ac:dyDescent="0.15">
      <c r="N46" s="10"/>
      <c r="X46" s="10"/>
    </row>
    <row r="47" spans="14:24" ht="13" x14ac:dyDescent="0.15">
      <c r="N47" s="10"/>
      <c r="X47" s="10"/>
    </row>
    <row r="48" spans="14:24" ht="13" x14ac:dyDescent="0.15">
      <c r="N48" s="10"/>
      <c r="X48" s="10"/>
    </row>
    <row r="49" spans="14:24" ht="13" x14ac:dyDescent="0.15">
      <c r="N49" s="10"/>
      <c r="X49" s="10"/>
    </row>
    <row r="50" spans="14:24" ht="13" x14ac:dyDescent="0.15">
      <c r="X50"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AG145"/>
  <sheetViews>
    <sheetView tabSelected="1" zoomScale="120" zoomScaleNormal="120" workbookViewId="0">
      <selection activeCell="E48" sqref="E48"/>
    </sheetView>
  </sheetViews>
  <sheetFormatPr baseColWidth="10" defaultColWidth="14.5" defaultRowHeight="15.75" customHeight="1" x14ac:dyDescent="0.15"/>
  <cols>
    <col min="3" max="3" width="16.5" customWidth="1"/>
    <col min="4" max="4" width="19.6640625" customWidth="1"/>
    <col min="5" max="5" width="25.33203125" customWidth="1"/>
    <col min="32" max="33" width="19.33203125" customWidth="1"/>
  </cols>
  <sheetData>
    <row r="1" spans="1:33" ht="15.75" customHeight="1" x14ac:dyDescent="0.15">
      <c r="A1" s="20" t="s">
        <v>24</v>
      </c>
      <c r="B1" s="21" t="s">
        <v>25</v>
      </c>
      <c r="C1" s="21" t="s">
        <v>26</v>
      </c>
      <c r="D1" s="21" t="s">
        <v>27</v>
      </c>
      <c r="E1" s="21" t="s">
        <v>28</v>
      </c>
      <c r="F1" s="22" t="s">
        <v>29</v>
      </c>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ht="15.75" customHeight="1" x14ac:dyDescent="0.15">
      <c r="A2" s="7" t="s">
        <v>9</v>
      </c>
      <c r="B2" s="7" t="s">
        <v>9</v>
      </c>
      <c r="C2" s="7" t="s">
        <v>9</v>
      </c>
      <c r="D2" s="7" t="s">
        <v>9</v>
      </c>
      <c r="E2" s="7" t="s">
        <v>9</v>
      </c>
      <c r="F2" s="24" t="s">
        <v>111</v>
      </c>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5.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3" ht="15.75" customHeight="1" x14ac:dyDescent="0.15">
      <c r="A4" s="23"/>
      <c r="B4" s="23"/>
      <c r="C4" s="23"/>
      <c r="D4" s="23"/>
      <c r="E4" s="23"/>
      <c r="F4" s="23"/>
      <c r="G4" s="21"/>
      <c r="H4" s="25" t="s">
        <v>30</v>
      </c>
      <c r="I4" s="26"/>
      <c r="J4" s="27"/>
      <c r="K4" s="27"/>
      <c r="L4" s="27"/>
      <c r="M4" s="27"/>
      <c r="N4" s="27"/>
      <c r="O4" s="28"/>
      <c r="P4" s="28"/>
      <c r="Q4" s="28"/>
      <c r="R4" s="28"/>
      <c r="S4" s="28"/>
      <c r="T4" s="28"/>
      <c r="U4" s="28"/>
      <c r="V4" s="28"/>
      <c r="W4" s="28"/>
      <c r="X4" s="28"/>
      <c r="Y4" s="28"/>
      <c r="Z4" s="28"/>
      <c r="AA4" s="23"/>
      <c r="AB4" s="23"/>
      <c r="AC4" s="23"/>
      <c r="AD4" s="23"/>
      <c r="AE4" s="23"/>
      <c r="AF4" s="23"/>
      <c r="AG4" s="23"/>
    </row>
    <row r="5" spans="1:33" ht="15.75" customHeight="1" x14ac:dyDescent="0.15">
      <c r="A5" s="21" t="s">
        <v>31</v>
      </c>
      <c r="B5" s="21" t="s">
        <v>32</v>
      </c>
      <c r="C5" s="23"/>
      <c r="D5" s="23"/>
      <c r="E5" s="23"/>
      <c r="F5" s="23"/>
      <c r="G5" s="29"/>
      <c r="H5" s="30"/>
      <c r="I5" s="31" t="s">
        <v>33</v>
      </c>
      <c r="J5" s="27"/>
      <c r="K5" s="27"/>
      <c r="L5" s="32"/>
      <c r="M5" s="27"/>
      <c r="N5" s="27"/>
      <c r="O5" s="28"/>
      <c r="P5" s="28"/>
      <c r="Q5" s="28"/>
      <c r="R5" s="28"/>
      <c r="S5" s="28"/>
      <c r="T5" s="28"/>
      <c r="U5" s="28"/>
      <c r="V5" s="28"/>
      <c r="W5" s="28"/>
      <c r="X5" s="28"/>
      <c r="Y5" s="28"/>
      <c r="Z5" s="28"/>
      <c r="AA5" s="23"/>
      <c r="AB5" s="23"/>
      <c r="AC5" s="23"/>
      <c r="AD5" s="23"/>
      <c r="AE5" s="23"/>
      <c r="AF5" s="23"/>
      <c r="AG5" s="23"/>
    </row>
    <row r="6" spans="1:33" ht="15.75" customHeight="1" x14ac:dyDescent="0.15">
      <c r="A6" s="9"/>
      <c r="C6" s="20" t="s">
        <v>34</v>
      </c>
      <c r="D6" s="23"/>
      <c r="E6" s="23"/>
      <c r="F6" s="23"/>
      <c r="G6" s="23"/>
      <c r="H6" s="27"/>
      <c r="I6" s="30" t="s">
        <v>35</v>
      </c>
      <c r="J6" s="27"/>
      <c r="K6" s="27"/>
      <c r="L6" s="27"/>
      <c r="M6" s="27"/>
      <c r="N6" s="27"/>
      <c r="O6" s="28"/>
      <c r="P6" s="28"/>
      <c r="Q6" s="28"/>
      <c r="R6" s="28"/>
      <c r="S6" s="28"/>
      <c r="T6" s="28"/>
      <c r="U6" s="28"/>
      <c r="V6" s="28"/>
      <c r="W6" s="28"/>
      <c r="X6" s="28"/>
      <c r="Y6" s="28"/>
      <c r="Z6" s="28"/>
      <c r="AA6" s="23"/>
      <c r="AB6" s="23"/>
      <c r="AC6" s="23"/>
      <c r="AD6" s="23"/>
      <c r="AE6" s="23"/>
      <c r="AF6" s="23"/>
      <c r="AG6" s="23"/>
    </row>
    <row r="7" spans="1:33" ht="15.75" customHeight="1" x14ac:dyDescent="0.15">
      <c r="A7" s="23"/>
      <c r="B7" s="23"/>
      <c r="C7" s="33" t="s">
        <v>36</v>
      </c>
      <c r="D7" s="24"/>
      <c r="E7" s="24"/>
      <c r="F7" s="23"/>
      <c r="G7" s="23"/>
      <c r="H7" s="27"/>
      <c r="I7" s="27"/>
      <c r="J7" s="30" t="s">
        <v>37</v>
      </c>
      <c r="K7" s="27"/>
      <c r="L7" s="27"/>
      <c r="M7" s="27"/>
      <c r="N7" s="27"/>
      <c r="O7" s="28"/>
      <c r="P7" s="28"/>
      <c r="Q7" s="28"/>
      <c r="R7" s="28"/>
      <c r="S7" s="28"/>
      <c r="T7" s="28"/>
      <c r="U7" s="28"/>
      <c r="V7" s="28"/>
      <c r="W7" s="28"/>
      <c r="X7" s="28"/>
      <c r="Y7" s="28"/>
      <c r="Z7" s="28"/>
      <c r="AA7" s="23"/>
      <c r="AB7" s="23"/>
      <c r="AC7" s="23"/>
      <c r="AD7" s="23"/>
      <c r="AE7" s="23"/>
      <c r="AF7" s="23"/>
      <c r="AG7" s="23"/>
    </row>
    <row r="8" spans="1:33" ht="15.75" customHeight="1" x14ac:dyDescent="0.15">
      <c r="A8" s="21" t="s">
        <v>38</v>
      </c>
      <c r="B8" s="21" t="s">
        <v>32</v>
      </c>
      <c r="C8" s="23"/>
      <c r="D8" s="23"/>
      <c r="E8" s="23"/>
      <c r="F8" s="23"/>
      <c r="G8" s="23"/>
      <c r="H8" s="27"/>
      <c r="I8" s="27"/>
      <c r="J8" s="30" t="s">
        <v>39</v>
      </c>
      <c r="K8" s="27"/>
      <c r="L8" s="27"/>
      <c r="M8" s="27"/>
      <c r="N8" s="27"/>
      <c r="O8" s="28"/>
      <c r="P8" s="28"/>
      <c r="Q8" s="28"/>
      <c r="R8" s="28"/>
      <c r="S8" s="28"/>
      <c r="T8" s="28"/>
      <c r="U8" s="28"/>
      <c r="V8" s="28"/>
      <c r="W8" s="28"/>
      <c r="X8" s="28"/>
      <c r="Y8" s="28"/>
      <c r="Z8" s="28"/>
      <c r="AA8" s="23"/>
      <c r="AB8" s="23"/>
      <c r="AC8" s="23"/>
      <c r="AD8" s="23"/>
      <c r="AE8" s="23"/>
      <c r="AF8" s="23"/>
      <c r="AG8" s="23"/>
    </row>
    <row r="9" spans="1:33" ht="15.75" customHeight="1" x14ac:dyDescent="0.15">
      <c r="A9" s="6" t="s">
        <v>6</v>
      </c>
      <c r="B9" s="7">
        <v>2</v>
      </c>
      <c r="C9" s="23"/>
      <c r="D9" s="23"/>
      <c r="E9" s="23"/>
      <c r="F9" s="23"/>
      <c r="G9" s="23"/>
      <c r="H9" s="27"/>
      <c r="I9" s="27"/>
      <c r="J9" s="30" t="s">
        <v>40</v>
      </c>
      <c r="K9" s="27"/>
      <c r="L9" s="27"/>
      <c r="M9" s="27"/>
      <c r="N9" s="27"/>
      <c r="O9" s="28"/>
      <c r="P9" s="28"/>
      <c r="Q9" s="28"/>
      <c r="R9" s="28"/>
      <c r="S9" s="28"/>
      <c r="T9" s="28"/>
      <c r="U9" s="28"/>
      <c r="V9" s="28"/>
      <c r="W9" s="28"/>
      <c r="X9" s="28"/>
      <c r="Y9" s="28"/>
      <c r="Z9" s="28"/>
      <c r="AA9" s="23"/>
      <c r="AB9" s="23"/>
      <c r="AC9" s="23"/>
      <c r="AD9" s="23"/>
      <c r="AE9" s="23"/>
      <c r="AF9" s="23"/>
      <c r="AG9" s="23"/>
    </row>
    <row r="10" spans="1:33" ht="15.75" customHeight="1" x14ac:dyDescent="0.15">
      <c r="A10" s="23"/>
      <c r="B10" s="23"/>
      <c r="C10" s="23"/>
      <c r="D10" s="23"/>
      <c r="E10" s="23"/>
      <c r="F10" s="23"/>
      <c r="G10" s="23"/>
      <c r="H10" s="27"/>
      <c r="I10" s="27"/>
      <c r="J10" s="30" t="s">
        <v>41</v>
      </c>
      <c r="K10" s="27"/>
      <c r="L10" s="27"/>
      <c r="M10" s="27"/>
      <c r="N10" s="27"/>
      <c r="O10" s="28"/>
      <c r="P10" s="28"/>
      <c r="Q10" s="28"/>
      <c r="R10" s="28"/>
      <c r="S10" s="28"/>
      <c r="T10" s="28"/>
      <c r="U10" s="28"/>
      <c r="V10" s="28"/>
      <c r="W10" s="28"/>
      <c r="X10" s="28"/>
      <c r="Y10" s="28"/>
      <c r="Z10" s="28"/>
      <c r="AA10" s="23"/>
      <c r="AB10" s="23"/>
      <c r="AC10" s="23"/>
      <c r="AD10" s="23"/>
      <c r="AE10" s="23"/>
      <c r="AF10" s="23"/>
      <c r="AG10" s="23"/>
    </row>
    <row r="11" spans="1:33" ht="15.75" customHeight="1" x14ac:dyDescent="0.15">
      <c r="A11" s="21" t="s">
        <v>42</v>
      </c>
      <c r="B11" s="21" t="s">
        <v>32</v>
      </c>
      <c r="C11" s="23"/>
      <c r="D11" s="22" t="s">
        <v>43</v>
      </c>
      <c r="E11" s="23"/>
      <c r="F11" s="23"/>
      <c r="G11" s="23"/>
      <c r="H11" s="27"/>
      <c r="I11" s="27"/>
      <c r="J11" s="30" t="s">
        <v>44</v>
      </c>
      <c r="K11" s="27"/>
      <c r="L11" s="27"/>
      <c r="M11" s="27"/>
      <c r="N11" s="27"/>
      <c r="O11" s="28"/>
      <c r="P11" s="28"/>
      <c r="Q11" s="28"/>
      <c r="R11" s="28"/>
      <c r="S11" s="28"/>
      <c r="T11" s="28"/>
      <c r="U11" s="28"/>
      <c r="V11" s="28"/>
      <c r="W11" s="28"/>
      <c r="X11" s="28"/>
      <c r="Y11" s="28"/>
      <c r="Z11" s="28"/>
      <c r="AA11" s="23"/>
      <c r="AB11" s="23"/>
      <c r="AC11" s="23"/>
      <c r="AD11" s="23"/>
      <c r="AE11" s="23"/>
      <c r="AF11" s="23"/>
      <c r="AG11" s="23"/>
    </row>
    <row r="12" spans="1:33" ht="15.75" customHeight="1" x14ac:dyDescent="0.15">
      <c r="A12" s="7" t="s">
        <v>6</v>
      </c>
      <c r="B12" s="7">
        <v>2</v>
      </c>
      <c r="C12" s="23"/>
      <c r="D12" s="24">
        <v>40</v>
      </c>
      <c r="E12" s="23"/>
      <c r="F12" s="23"/>
      <c r="G12" s="23"/>
      <c r="H12" s="27"/>
      <c r="I12" s="27"/>
      <c r="J12" s="30" t="s">
        <v>45</v>
      </c>
      <c r="K12" s="27"/>
      <c r="L12" s="27"/>
      <c r="M12" s="27"/>
      <c r="N12" s="27"/>
      <c r="O12" s="28"/>
      <c r="P12" s="28"/>
      <c r="Q12" s="28"/>
      <c r="R12" s="28"/>
      <c r="S12" s="28"/>
      <c r="T12" s="28"/>
      <c r="U12" s="28"/>
      <c r="V12" s="28"/>
      <c r="W12" s="28"/>
      <c r="X12" s="28"/>
      <c r="Y12" s="28"/>
      <c r="Z12" s="28"/>
      <c r="AA12" s="23"/>
      <c r="AB12" s="23"/>
      <c r="AC12" s="23"/>
      <c r="AD12" s="23"/>
      <c r="AE12" s="23"/>
      <c r="AF12" s="23"/>
      <c r="AG12" s="23"/>
    </row>
    <row r="13" spans="1:33" ht="15.75" customHeight="1" x14ac:dyDescent="0.15">
      <c r="A13" s="23"/>
      <c r="B13" s="23"/>
      <c r="C13" s="23"/>
      <c r="D13" s="23"/>
      <c r="E13" s="23"/>
      <c r="F13" s="23"/>
      <c r="G13" s="23"/>
      <c r="H13" s="27"/>
      <c r="I13" s="27"/>
      <c r="J13" s="27"/>
      <c r="K13" s="27"/>
      <c r="L13" s="27"/>
      <c r="M13" s="27"/>
      <c r="N13" s="27"/>
      <c r="O13" s="28"/>
      <c r="P13" s="28"/>
      <c r="Q13" s="28"/>
      <c r="R13" s="28"/>
      <c r="S13" s="28"/>
      <c r="T13" s="28"/>
      <c r="U13" s="28"/>
      <c r="V13" s="28"/>
      <c r="W13" s="28"/>
      <c r="X13" s="28"/>
      <c r="Y13" s="28"/>
      <c r="Z13" s="28"/>
      <c r="AA13" s="23"/>
      <c r="AB13" s="23"/>
      <c r="AC13" s="23"/>
      <c r="AD13" s="23"/>
      <c r="AE13" s="23"/>
      <c r="AF13" s="23"/>
      <c r="AG13" s="23"/>
    </row>
    <row r="14" spans="1:33" ht="15.75" customHeight="1" x14ac:dyDescent="0.15">
      <c r="A14" s="23"/>
      <c r="B14" s="23"/>
      <c r="C14" s="23"/>
      <c r="D14" s="23"/>
      <c r="E14" s="23"/>
      <c r="F14" s="23"/>
      <c r="G14" s="23"/>
      <c r="H14" s="27"/>
      <c r="I14" s="25" t="s">
        <v>46</v>
      </c>
      <c r="J14" s="27"/>
      <c r="K14" s="27"/>
      <c r="L14" s="27"/>
      <c r="M14" s="27"/>
      <c r="N14" s="27"/>
      <c r="O14" s="28"/>
      <c r="P14" s="28"/>
      <c r="Q14" s="28"/>
      <c r="R14" s="28"/>
      <c r="S14" s="28"/>
      <c r="T14" s="28"/>
      <c r="U14" s="28"/>
      <c r="V14" s="28"/>
      <c r="W14" s="28"/>
      <c r="X14" s="28"/>
      <c r="Y14" s="28"/>
      <c r="Z14" s="28"/>
      <c r="AA14" s="23"/>
      <c r="AB14" s="23"/>
      <c r="AC14" s="23"/>
      <c r="AD14" s="23"/>
      <c r="AE14" s="23"/>
      <c r="AF14" s="23"/>
      <c r="AG14" s="23"/>
    </row>
    <row r="15" spans="1:33" ht="15.75" customHeight="1" x14ac:dyDescent="0.15">
      <c r="A15" s="23"/>
      <c r="B15" s="23"/>
      <c r="C15" s="23"/>
      <c r="D15" s="23"/>
      <c r="E15" s="23"/>
      <c r="F15" s="23"/>
      <c r="G15" s="23"/>
      <c r="H15" s="27"/>
      <c r="I15" s="27"/>
      <c r="J15" s="30" t="s">
        <v>47</v>
      </c>
      <c r="K15" s="27"/>
      <c r="L15" s="27"/>
      <c r="M15" s="27"/>
      <c r="N15" s="27"/>
      <c r="O15" s="28"/>
      <c r="P15" s="28"/>
      <c r="Q15" s="28"/>
      <c r="R15" s="28"/>
      <c r="S15" s="28"/>
      <c r="T15" s="28"/>
      <c r="U15" s="28"/>
      <c r="V15" s="28"/>
      <c r="W15" s="28"/>
      <c r="X15" s="28"/>
      <c r="Y15" s="28"/>
      <c r="Z15" s="28"/>
      <c r="AA15" s="23"/>
      <c r="AB15" s="23"/>
      <c r="AC15" s="23"/>
      <c r="AD15" s="23"/>
      <c r="AE15" s="23"/>
      <c r="AF15" s="23"/>
      <c r="AG15" s="23"/>
    </row>
    <row r="16" spans="1:33" ht="15.75" customHeight="1" x14ac:dyDescent="0.15">
      <c r="A16" s="34"/>
      <c r="B16" s="23"/>
      <c r="C16" s="34"/>
      <c r="D16" s="34"/>
      <c r="E16" s="34"/>
      <c r="F16" s="34"/>
      <c r="G16" s="34"/>
      <c r="H16" s="27"/>
      <c r="I16" s="27"/>
      <c r="J16" s="30" t="s">
        <v>48</v>
      </c>
      <c r="K16" s="27"/>
      <c r="L16" s="27"/>
      <c r="M16" s="27"/>
      <c r="N16" s="27"/>
      <c r="O16" s="28"/>
      <c r="P16" s="28"/>
      <c r="Q16" s="28"/>
      <c r="R16" s="28"/>
      <c r="S16" s="28"/>
      <c r="T16" s="28"/>
      <c r="U16" s="28"/>
      <c r="V16" s="28"/>
      <c r="W16" s="28"/>
      <c r="X16" s="28"/>
      <c r="Y16" s="28"/>
      <c r="Z16" s="28"/>
      <c r="AA16" s="23"/>
      <c r="AB16" s="23"/>
      <c r="AC16" s="23"/>
      <c r="AD16" s="23"/>
      <c r="AE16" s="23"/>
      <c r="AF16" s="23"/>
      <c r="AG16" s="23"/>
    </row>
    <row r="17" spans="1:33" ht="15.75" customHeight="1" x14ac:dyDescent="0.15">
      <c r="A17" s="35" t="s">
        <v>49</v>
      </c>
      <c r="B17" s="36"/>
      <c r="C17" s="36"/>
      <c r="D17" s="36"/>
      <c r="E17" s="34"/>
      <c r="F17" s="34"/>
      <c r="G17" s="34"/>
      <c r="H17" s="27"/>
      <c r="I17" s="27"/>
      <c r="J17" s="30" t="s">
        <v>50</v>
      </c>
      <c r="K17" s="27"/>
      <c r="L17" s="27"/>
      <c r="M17" s="27"/>
      <c r="N17" s="27"/>
      <c r="O17" s="28"/>
      <c r="P17" s="28"/>
      <c r="Q17" s="28"/>
      <c r="R17" s="28"/>
      <c r="S17" s="28"/>
      <c r="T17" s="28"/>
      <c r="U17" s="28"/>
      <c r="V17" s="28"/>
      <c r="W17" s="28"/>
      <c r="X17" s="28"/>
      <c r="Y17" s="28"/>
      <c r="Z17" s="28"/>
      <c r="AA17" s="23"/>
      <c r="AB17" s="23"/>
      <c r="AC17" s="23"/>
      <c r="AD17" s="23"/>
      <c r="AE17" s="23"/>
      <c r="AF17" s="23"/>
      <c r="AG17" s="23"/>
    </row>
    <row r="18" spans="1:33" ht="15.75" customHeight="1" x14ac:dyDescent="0.15">
      <c r="A18" s="37" t="s">
        <v>51</v>
      </c>
      <c r="B18" s="38"/>
      <c r="C18" s="38"/>
      <c r="D18" s="38"/>
      <c r="E18" s="23"/>
      <c r="F18" s="23"/>
      <c r="G18" s="23"/>
      <c r="H18" s="27"/>
      <c r="I18" s="27"/>
      <c r="J18" s="30" t="s">
        <v>52</v>
      </c>
      <c r="K18" s="27"/>
      <c r="L18" s="27"/>
      <c r="M18" s="27"/>
      <c r="N18" s="27"/>
      <c r="O18" s="28"/>
      <c r="P18" s="28"/>
      <c r="Q18" s="28"/>
      <c r="R18" s="28"/>
      <c r="S18" s="28"/>
      <c r="T18" s="28"/>
      <c r="U18" s="28"/>
      <c r="V18" s="28"/>
      <c r="W18" s="28"/>
      <c r="X18" s="28"/>
      <c r="Y18" s="28"/>
      <c r="Z18" s="28"/>
      <c r="AA18" s="23"/>
      <c r="AB18" s="23"/>
      <c r="AC18" s="23"/>
      <c r="AD18" s="23"/>
      <c r="AE18" s="23"/>
      <c r="AF18" s="23"/>
      <c r="AG18" s="23"/>
    </row>
    <row r="19" spans="1:33" ht="15.75" customHeight="1" x14ac:dyDescent="0.15">
      <c r="A19" s="39" t="s">
        <v>53</v>
      </c>
      <c r="B19" s="38"/>
      <c r="C19" s="38"/>
      <c r="D19" s="38"/>
      <c r="E19" s="23"/>
      <c r="F19" s="23"/>
      <c r="G19" s="23"/>
      <c r="H19" s="27"/>
      <c r="I19" s="27"/>
      <c r="J19" s="30" t="s">
        <v>54</v>
      </c>
      <c r="K19" s="27"/>
      <c r="L19" s="27"/>
      <c r="M19" s="27"/>
      <c r="N19" s="27"/>
      <c r="O19" s="28"/>
      <c r="P19" s="28"/>
      <c r="Q19" s="28"/>
      <c r="R19" s="28"/>
      <c r="S19" s="28"/>
      <c r="T19" s="28"/>
      <c r="U19" s="28"/>
      <c r="V19" s="28"/>
      <c r="W19" s="28"/>
      <c r="X19" s="28"/>
      <c r="Y19" s="28"/>
      <c r="Z19" s="28"/>
      <c r="AA19" s="23"/>
      <c r="AB19" s="23"/>
      <c r="AC19" s="23"/>
      <c r="AD19" s="23"/>
      <c r="AE19" s="23"/>
      <c r="AF19" s="23"/>
      <c r="AG19" s="23"/>
    </row>
    <row r="20" spans="1:33" ht="15.75" customHeight="1" x14ac:dyDescent="0.15">
      <c r="A20" s="39" t="s">
        <v>55</v>
      </c>
      <c r="B20" s="38"/>
      <c r="C20" s="38"/>
      <c r="D20" s="38"/>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row>
    <row r="21" spans="1:33" ht="15.75" customHeight="1" x14ac:dyDescent="0.15">
      <c r="A21" s="39" t="s">
        <v>56</v>
      </c>
      <c r="B21" s="38"/>
      <c r="C21" s="38"/>
      <c r="D21" s="38"/>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ht="15.75" customHeight="1" x14ac:dyDescent="0.15">
      <c r="A22" s="39" t="s">
        <v>57</v>
      </c>
      <c r="B22" s="38"/>
      <c r="C22" s="38"/>
      <c r="D22" s="38"/>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ht="15.75" customHeight="1" x14ac:dyDescent="0.15">
      <c r="A23" s="39" t="s">
        <v>58</v>
      </c>
      <c r="B23" s="38"/>
      <c r="C23" s="38"/>
      <c r="D23" s="38"/>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3" ht="15.75" customHeight="1" x14ac:dyDescent="0.15">
      <c r="A24" s="39" t="s">
        <v>59</v>
      </c>
      <c r="B24" s="38"/>
      <c r="C24" s="38"/>
      <c r="D24" s="38"/>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ht="15.75" customHeight="1" x14ac:dyDescent="0.15">
      <c r="A25" s="21"/>
      <c r="B25" s="23"/>
      <c r="C25" s="23"/>
      <c r="D25" s="23"/>
      <c r="E25" s="23"/>
      <c r="F25" s="23"/>
      <c r="G25" s="23"/>
      <c r="H25" s="23"/>
      <c r="I25" s="23"/>
      <c r="J25" s="40"/>
      <c r="K25" s="23"/>
      <c r="L25" s="23"/>
      <c r="M25" s="23"/>
      <c r="N25" s="23"/>
      <c r="O25" s="23"/>
      <c r="P25" s="23"/>
      <c r="Q25" s="23"/>
      <c r="R25" s="23"/>
      <c r="S25" s="23"/>
      <c r="T25" s="23"/>
      <c r="U25" s="23"/>
      <c r="V25" s="23"/>
      <c r="W25" s="23"/>
      <c r="X25" s="23"/>
      <c r="Y25" s="23"/>
      <c r="Z25" s="23"/>
      <c r="AA25" s="23"/>
      <c r="AB25" s="23"/>
      <c r="AC25" s="23"/>
      <c r="AD25" s="23"/>
      <c r="AE25" s="23"/>
      <c r="AF25" s="23"/>
      <c r="AG25" s="23"/>
    </row>
    <row r="26" spans="1:33" ht="15.75" customHeight="1" x14ac:dyDescent="0.15">
      <c r="A26" s="21"/>
      <c r="B26" s="23"/>
      <c r="C26" s="23"/>
      <c r="D26" s="23"/>
      <c r="E26" s="23"/>
      <c r="F26" s="23"/>
      <c r="G26" s="23"/>
      <c r="H26" s="23"/>
      <c r="I26" s="23"/>
      <c r="J26" s="40"/>
      <c r="K26" s="23"/>
      <c r="L26" s="40"/>
      <c r="M26" s="40"/>
      <c r="N26" s="40"/>
      <c r="O26" s="23"/>
      <c r="P26" s="23"/>
      <c r="Q26" s="23"/>
      <c r="R26" s="23"/>
      <c r="S26" s="23"/>
      <c r="T26" s="23"/>
      <c r="U26" s="23"/>
      <c r="V26" s="23"/>
      <c r="W26" s="23"/>
      <c r="X26" s="23"/>
      <c r="Y26" s="23"/>
      <c r="Z26" s="23"/>
      <c r="AA26" s="23"/>
      <c r="AB26" s="23"/>
      <c r="AC26" s="23"/>
      <c r="AD26" s="23"/>
      <c r="AE26" s="23"/>
      <c r="AF26" s="23"/>
      <c r="AG26" s="23"/>
    </row>
    <row r="27" spans="1:33" ht="15.75" customHeight="1" x14ac:dyDescent="0.15">
      <c r="A27" s="41" t="s">
        <v>60</v>
      </c>
      <c r="B27" s="36"/>
      <c r="C27" s="36"/>
      <c r="D27" s="36"/>
      <c r="E27" s="36"/>
      <c r="F27" s="36"/>
      <c r="G27" s="36"/>
      <c r="H27" s="36"/>
      <c r="I27" s="23"/>
      <c r="J27" s="40"/>
      <c r="K27" s="23"/>
      <c r="L27" s="40"/>
      <c r="M27" s="40"/>
      <c r="N27" s="40"/>
      <c r="O27" s="23"/>
      <c r="P27" s="23"/>
      <c r="Q27" s="23"/>
      <c r="R27" s="23"/>
      <c r="S27" s="23"/>
      <c r="T27" s="23"/>
      <c r="U27" s="23"/>
      <c r="V27" s="23"/>
      <c r="W27" s="23"/>
      <c r="X27" s="23"/>
      <c r="Y27" s="23"/>
      <c r="Z27" s="23"/>
      <c r="AA27" s="23"/>
      <c r="AB27" s="23"/>
      <c r="AC27" s="23"/>
      <c r="AD27" s="23"/>
      <c r="AE27" s="23"/>
      <c r="AF27" s="23"/>
      <c r="AG27" s="23"/>
    </row>
    <row r="28" spans="1:33" ht="15.75" customHeight="1" x14ac:dyDescent="0.15">
      <c r="A28" s="42" t="s">
        <v>61</v>
      </c>
      <c r="B28" s="36"/>
      <c r="C28" s="36"/>
      <c r="D28" s="36"/>
      <c r="E28" s="36"/>
      <c r="F28" s="36"/>
      <c r="G28" s="36"/>
      <c r="H28" s="36"/>
      <c r="I28" s="23"/>
      <c r="J28" s="40"/>
      <c r="K28" s="23"/>
      <c r="L28" s="40"/>
      <c r="M28" s="40"/>
      <c r="N28" s="40"/>
      <c r="O28" s="23"/>
      <c r="P28" s="23"/>
      <c r="Q28" s="23"/>
      <c r="R28" s="23"/>
      <c r="S28" s="23"/>
      <c r="T28" s="23"/>
      <c r="U28" s="23"/>
      <c r="V28" s="23"/>
      <c r="W28" s="23"/>
      <c r="X28" s="23"/>
      <c r="Y28" s="23"/>
      <c r="Z28" s="23"/>
      <c r="AA28" s="23"/>
      <c r="AB28" s="23"/>
      <c r="AC28" s="23"/>
      <c r="AD28" s="23"/>
      <c r="AE28" s="23"/>
      <c r="AF28" s="23"/>
      <c r="AG28" s="23"/>
    </row>
    <row r="29" spans="1:33" ht="15.75" customHeight="1" x14ac:dyDescent="0.15">
      <c r="A29" s="42" t="s">
        <v>62</v>
      </c>
      <c r="B29" s="36"/>
      <c r="C29" s="36"/>
      <c r="D29" s="36"/>
      <c r="E29" s="36"/>
      <c r="F29" s="36"/>
      <c r="G29" s="36"/>
      <c r="H29" s="36"/>
      <c r="I29" s="23"/>
      <c r="J29" s="40"/>
      <c r="K29" s="23"/>
      <c r="L29" s="40"/>
      <c r="M29" s="40"/>
      <c r="N29" s="40"/>
      <c r="O29" s="23"/>
      <c r="P29" s="23"/>
      <c r="Q29" s="23"/>
      <c r="R29" s="23"/>
      <c r="S29" s="23"/>
      <c r="T29" s="23"/>
      <c r="U29" s="23"/>
      <c r="V29" s="23"/>
      <c r="W29" s="23"/>
      <c r="X29" s="23"/>
      <c r="Y29" s="23"/>
      <c r="Z29" s="23"/>
      <c r="AA29" s="23"/>
      <c r="AB29" s="23"/>
      <c r="AC29" s="23"/>
      <c r="AD29" s="23"/>
      <c r="AE29" s="23"/>
      <c r="AF29" s="23"/>
      <c r="AG29" s="23"/>
    </row>
    <row r="30" spans="1:33" ht="15.75" customHeight="1" x14ac:dyDescent="0.15">
      <c r="A30" s="42" t="s">
        <v>63</v>
      </c>
      <c r="B30" s="36"/>
      <c r="C30" s="36"/>
      <c r="D30" s="36"/>
      <c r="E30" s="36"/>
      <c r="F30" s="36"/>
      <c r="G30" s="36"/>
      <c r="H30" s="36"/>
      <c r="I30" s="23"/>
      <c r="J30" s="40"/>
      <c r="K30" s="23"/>
      <c r="L30" s="40"/>
      <c r="M30" s="40"/>
      <c r="N30" s="40"/>
      <c r="O30" s="23"/>
      <c r="P30" s="23"/>
      <c r="Q30" s="23"/>
      <c r="R30" s="23"/>
      <c r="S30" s="23"/>
      <c r="T30" s="23"/>
      <c r="U30" s="23"/>
      <c r="V30" s="23"/>
      <c r="W30" s="23"/>
      <c r="X30" s="23"/>
      <c r="Y30" s="23"/>
      <c r="Z30" s="23"/>
      <c r="AA30" s="23"/>
      <c r="AB30" s="23"/>
      <c r="AC30" s="23"/>
      <c r="AD30" s="23"/>
      <c r="AE30" s="23"/>
      <c r="AF30" s="23"/>
      <c r="AG30" s="23"/>
    </row>
    <row r="31" spans="1:33" ht="15.75" customHeight="1" x14ac:dyDescent="0.15">
      <c r="A31" s="40"/>
      <c r="B31" s="40"/>
      <c r="C31" s="40"/>
      <c r="D31" s="40"/>
      <c r="E31" s="40"/>
      <c r="F31" s="40"/>
      <c r="G31" s="40"/>
      <c r="H31" s="40"/>
      <c r="I31" s="23"/>
      <c r="J31" s="40"/>
      <c r="K31" s="23"/>
      <c r="L31" s="40"/>
      <c r="M31" s="40"/>
      <c r="N31" s="40"/>
      <c r="O31" s="23"/>
      <c r="P31" s="23"/>
      <c r="Q31" s="23"/>
      <c r="R31" s="23"/>
      <c r="S31" s="23"/>
      <c r="T31" s="23"/>
      <c r="U31" s="23"/>
      <c r="V31" s="23"/>
      <c r="W31" s="23"/>
      <c r="X31" s="23"/>
      <c r="Y31" s="23"/>
      <c r="Z31" s="23"/>
      <c r="AA31" s="23"/>
      <c r="AB31" s="23"/>
      <c r="AC31" s="23"/>
      <c r="AD31" s="23"/>
      <c r="AE31" s="23"/>
      <c r="AF31" s="23"/>
      <c r="AG31" s="23"/>
    </row>
    <row r="32" spans="1:33" ht="15.75" customHeight="1" x14ac:dyDescent="0.15">
      <c r="A32" s="43" t="s">
        <v>64</v>
      </c>
      <c r="B32" s="36"/>
      <c r="C32" s="36"/>
      <c r="D32" s="36"/>
      <c r="E32" s="36"/>
      <c r="F32" s="40"/>
      <c r="G32" s="40"/>
      <c r="H32" s="40"/>
      <c r="I32" s="40"/>
      <c r="J32" s="40"/>
      <c r="K32" s="23"/>
      <c r="L32" s="40"/>
      <c r="M32" s="40"/>
      <c r="N32" s="40"/>
      <c r="O32" s="23"/>
      <c r="P32" s="23"/>
      <c r="Q32" s="23"/>
      <c r="R32" s="23"/>
      <c r="S32" s="23"/>
      <c r="T32" s="23"/>
      <c r="U32" s="23"/>
      <c r="V32" s="23"/>
      <c r="W32" s="23"/>
      <c r="X32" s="23"/>
      <c r="Y32" s="23"/>
      <c r="Z32" s="23"/>
      <c r="AA32" s="23"/>
      <c r="AB32" s="23"/>
      <c r="AC32" s="23"/>
      <c r="AD32" s="23"/>
      <c r="AE32" s="23"/>
      <c r="AF32" s="23"/>
      <c r="AG32" s="23"/>
    </row>
    <row r="33" spans="1:33" ht="15.75" customHeight="1" x14ac:dyDescent="0.15">
      <c r="A33" s="42" t="s">
        <v>65</v>
      </c>
      <c r="B33" s="36"/>
      <c r="C33" s="36"/>
      <c r="D33" s="36"/>
      <c r="E33" s="36"/>
      <c r="F33" s="40"/>
      <c r="G33" s="40"/>
      <c r="H33" s="40"/>
      <c r="I33" s="40"/>
      <c r="J33" s="40"/>
      <c r="K33" s="40"/>
      <c r="L33" s="40"/>
      <c r="M33" s="40"/>
      <c r="N33" s="23"/>
      <c r="O33" s="23"/>
      <c r="P33" s="23"/>
      <c r="Q33" s="23"/>
      <c r="R33" s="23"/>
      <c r="S33" s="23"/>
      <c r="T33" s="23"/>
      <c r="U33" s="23"/>
      <c r="V33" s="23"/>
      <c r="W33" s="23"/>
      <c r="X33" s="23"/>
      <c r="Y33" s="23"/>
      <c r="Z33" s="23"/>
      <c r="AA33" s="23"/>
      <c r="AB33" s="23"/>
      <c r="AC33" s="23"/>
      <c r="AD33" s="23"/>
      <c r="AE33" s="23"/>
      <c r="AF33" s="23"/>
      <c r="AG33" s="23"/>
    </row>
    <row r="34" spans="1:33" ht="15.75" customHeight="1" x14ac:dyDescent="0.15">
      <c r="A34" s="42" t="s">
        <v>66</v>
      </c>
      <c r="B34" s="36"/>
      <c r="C34" s="36"/>
      <c r="D34" s="36"/>
      <c r="E34" s="36"/>
      <c r="F34" s="40"/>
      <c r="G34" s="40"/>
      <c r="H34" s="40"/>
      <c r="I34" s="40"/>
      <c r="J34" s="40"/>
      <c r="K34" s="40"/>
      <c r="L34" s="40"/>
      <c r="M34" s="40"/>
      <c r="N34" s="23"/>
      <c r="O34" s="23"/>
      <c r="P34" s="23"/>
      <c r="Q34" s="23"/>
      <c r="R34" s="23"/>
      <c r="S34" s="23"/>
      <c r="T34" s="23"/>
      <c r="U34" s="23"/>
      <c r="V34" s="23"/>
      <c r="W34" s="23"/>
      <c r="X34" s="23"/>
      <c r="Y34" s="23"/>
      <c r="Z34" s="23"/>
      <c r="AA34" s="23"/>
      <c r="AB34" s="23"/>
      <c r="AC34" s="23"/>
      <c r="AD34" s="23"/>
      <c r="AE34" s="23"/>
      <c r="AF34" s="23"/>
      <c r="AG34" s="23"/>
    </row>
    <row r="35" spans="1:33" ht="13" x14ac:dyDescent="0.15">
      <c r="A35" s="42" t="s">
        <v>67</v>
      </c>
      <c r="B35" s="36"/>
      <c r="C35" s="36"/>
      <c r="D35" s="36"/>
      <c r="E35" s="36"/>
      <c r="F35" s="40"/>
      <c r="G35" s="40"/>
      <c r="H35" s="40"/>
      <c r="I35" s="40"/>
      <c r="J35" s="40"/>
      <c r="K35" s="40"/>
      <c r="L35" s="40"/>
      <c r="M35" s="40"/>
      <c r="N35" s="23"/>
      <c r="O35" s="23"/>
      <c r="P35" s="23"/>
      <c r="Q35" s="23"/>
      <c r="R35" s="23"/>
      <c r="S35" s="23"/>
      <c r="T35" s="23"/>
      <c r="U35" s="23"/>
      <c r="V35" s="23"/>
      <c r="W35" s="23"/>
      <c r="X35" s="23"/>
      <c r="Y35" s="23"/>
      <c r="Z35" s="23"/>
      <c r="AA35" s="23"/>
      <c r="AB35" s="23"/>
      <c r="AC35" s="23"/>
      <c r="AD35" s="23"/>
      <c r="AE35" s="23"/>
      <c r="AF35" s="23"/>
      <c r="AG35" s="23"/>
    </row>
    <row r="36" spans="1:33" ht="13" x14ac:dyDescent="0.15">
      <c r="A36" s="42" t="s">
        <v>68</v>
      </c>
      <c r="B36" s="36"/>
      <c r="C36" s="36"/>
      <c r="D36" s="36"/>
      <c r="E36" s="36"/>
      <c r="F36" s="40"/>
      <c r="G36" s="40"/>
      <c r="H36" s="40"/>
      <c r="I36" s="40"/>
      <c r="J36" s="40"/>
      <c r="K36" s="40"/>
      <c r="L36" s="40"/>
      <c r="M36" s="40"/>
      <c r="N36" s="23"/>
      <c r="O36" s="23"/>
      <c r="P36" s="23"/>
      <c r="Q36" s="23"/>
      <c r="R36" s="23"/>
      <c r="S36" s="23"/>
      <c r="T36" s="23"/>
      <c r="U36" s="23"/>
      <c r="V36" s="23"/>
      <c r="W36" s="23"/>
      <c r="X36" s="23"/>
      <c r="Y36" s="23"/>
      <c r="Z36" s="23"/>
      <c r="AA36" s="23"/>
      <c r="AB36" s="23"/>
      <c r="AC36" s="23"/>
      <c r="AD36" s="23"/>
      <c r="AE36" s="23"/>
      <c r="AF36" s="23"/>
      <c r="AG36" s="23"/>
    </row>
    <row r="37" spans="1:33" ht="13" x14ac:dyDescent="0.15">
      <c r="A37" s="42" t="s">
        <v>69</v>
      </c>
      <c r="B37" s="36"/>
      <c r="C37" s="36"/>
      <c r="D37" s="36"/>
      <c r="E37" s="36"/>
      <c r="F37" s="40"/>
      <c r="G37" s="40"/>
      <c r="H37" s="40"/>
      <c r="I37" s="40"/>
      <c r="J37" s="40"/>
      <c r="K37" s="40"/>
      <c r="L37" s="40"/>
      <c r="M37" s="40"/>
      <c r="N37" s="23"/>
      <c r="O37" s="23"/>
      <c r="P37" s="23"/>
      <c r="Q37" s="23"/>
      <c r="R37" s="23"/>
      <c r="S37" s="23"/>
      <c r="T37" s="23"/>
      <c r="U37" s="23"/>
      <c r="V37" s="23"/>
      <c r="W37" s="23"/>
      <c r="X37" s="23"/>
      <c r="Y37" s="23"/>
      <c r="Z37" s="23"/>
      <c r="AA37" s="23"/>
      <c r="AB37" s="23"/>
      <c r="AC37" s="23"/>
      <c r="AD37" s="23"/>
      <c r="AE37" s="23"/>
      <c r="AF37" s="23"/>
      <c r="AG37" s="23"/>
    </row>
    <row r="38" spans="1:33" ht="13" x14ac:dyDescent="0.15">
      <c r="A38" s="40"/>
      <c r="B38" s="40"/>
      <c r="C38" s="40"/>
      <c r="D38" s="40"/>
      <c r="E38" s="40"/>
      <c r="F38" s="40"/>
      <c r="G38" s="40"/>
      <c r="H38" s="40"/>
      <c r="I38" s="40"/>
      <c r="J38" s="40"/>
      <c r="K38" s="40"/>
      <c r="L38" s="40"/>
      <c r="M38" s="40"/>
      <c r="N38" s="23"/>
      <c r="O38" s="23"/>
      <c r="P38" s="23"/>
      <c r="Q38" s="23"/>
      <c r="R38" s="23"/>
      <c r="S38" s="23"/>
      <c r="T38" s="23"/>
      <c r="U38" s="23"/>
      <c r="V38" s="23"/>
      <c r="W38" s="23"/>
      <c r="X38" s="23"/>
      <c r="Y38" s="23"/>
      <c r="Z38" s="23"/>
      <c r="AA38" s="23"/>
      <c r="AB38" s="23"/>
      <c r="AC38" s="23"/>
      <c r="AD38" s="23"/>
      <c r="AE38" s="23"/>
      <c r="AF38" s="23"/>
      <c r="AG38" s="23"/>
    </row>
    <row r="39" spans="1:33" ht="13" x14ac:dyDescent="0.15">
      <c r="A39" s="40"/>
      <c r="B39" s="40"/>
      <c r="C39" s="40"/>
      <c r="D39" s="40"/>
      <c r="E39" s="40"/>
      <c r="F39" s="40"/>
      <c r="G39" s="40"/>
      <c r="H39" s="40"/>
      <c r="I39" s="40"/>
      <c r="J39" s="40"/>
      <c r="K39" s="40"/>
      <c r="L39" s="40"/>
      <c r="M39" s="40"/>
      <c r="N39" s="23"/>
      <c r="O39" s="23"/>
      <c r="P39" s="23"/>
      <c r="Q39" s="23"/>
      <c r="R39" s="23"/>
      <c r="S39" s="23"/>
      <c r="T39" s="23"/>
      <c r="U39" s="23"/>
      <c r="V39" s="23"/>
      <c r="W39" s="23"/>
      <c r="X39" s="23"/>
      <c r="Y39" s="23"/>
      <c r="Z39" s="23"/>
      <c r="AA39" s="23"/>
      <c r="AB39" s="23"/>
      <c r="AC39" s="23"/>
      <c r="AD39" s="23"/>
      <c r="AE39" s="23"/>
      <c r="AF39" s="23"/>
      <c r="AG39" s="23"/>
    </row>
    <row r="40" spans="1:33" ht="13"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ht="13"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ht="13"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3" ht="13"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row>
    <row r="44" spans="1:33" ht="13"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3" ht="13"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ht="13"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row>
    <row r="47" spans="1:33" ht="13"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row>
    <row r="48" spans="1:33" ht="13"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ht="13"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row>
    <row r="50" spans="1:33" ht="13"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row>
    <row r="51" spans="1:33" ht="13"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ht="13"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row>
    <row r="53" spans="1:33" ht="13"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row>
    <row r="54" spans="1:33" ht="13"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row>
    <row r="55" spans="1:33" ht="13"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row>
    <row r="56" spans="1:33" ht="13"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row>
    <row r="57" spans="1:33" ht="13"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ht="13"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59" spans="1:33" ht="13"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row>
    <row r="60" spans="1:33" ht="13"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ht="13"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ht="13"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ht="13"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ht="13"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3" ht="13"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row>
    <row r="66" spans="1:33" ht="13"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row>
    <row r="67" spans="1:33" ht="13"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row>
    <row r="68" spans="1:33" ht="13"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3"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3"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ht="13"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row>
    <row r="72" spans="1:33" ht="13"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row>
    <row r="73" spans="1:33" ht="13"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row>
    <row r="74" spans="1:33" ht="13"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row>
    <row r="75" spans="1:33" ht="13"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row>
    <row r="76" spans="1:33" ht="13"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ht="13"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row>
    <row r="78" spans="1:33" ht="13"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row>
    <row r="79" spans="1:33" ht="13"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row>
    <row r="80" spans="1:33" ht="13"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row>
    <row r="81" spans="1:33" ht="13"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row>
    <row r="82" spans="1:33" ht="13"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row>
    <row r="83" spans="1:33" ht="13"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row>
    <row r="84" spans="1:33" ht="13"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row>
    <row r="85" spans="1:33" ht="13"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row>
    <row r="86" spans="1:33" ht="13"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row>
    <row r="87" spans="1:33" ht="13"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ht="13"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row>
    <row r="89" spans="1:33" ht="13"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row>
    <row r="90" spans="1:33" ht="13"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row>
    <row r="91" spans="1:33" ht="13"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row>
    <row r="92" spans="1:33" ht="13"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row>
    <row r="93" spans="1:33" ht="13"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row>
    <row r="94" spans="1:33" ht="13"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row>
    <row r="95" spans="1:33" ht="13"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row>
    <row r="96" spans="1:33" ht="13"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row>
    <row r="97" spans="1:33" ht="13"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row>
    <row r="98" spans="1:33" ht="13"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row>
    <row r="99" spans="1:33" ht="13"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row>
    <row r="100" spans="1:33" ht="13"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row>
    <row r="101" spans="1:33" ht="13"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row>
    <row r="102" spans="1:33" ht="13"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row>
    <row r="103" spans="1:33" ht="13"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row>
    <row r="104" spans="1:33" ht="13"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row>
    <row r="105" spans="1:33" ht="13"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row>
    <row r="106" spans="1:33" ht="13"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row>
    <row r="107" spans="1:33" ht="13"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row>
    <row r="108" spans="1:33" ht="13"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row>
    <row r="109" spans="1:33" ht="13"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row>
    <row r="110" spans="1:33" ht="13"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row>
    <row r="111" spans="1:33" ht="13"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row>
    <row r="112" spans="1:33" ht="13"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row>
    <row r="113" spans="1:33" ht="13"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row>
    <row r="114" spans="1:33" ht="13"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row>
    <row r="115" spans="1:33" ht="13"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row>
    <row r="116" spans="1:33" ht="13"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row>
    <row r="117" spans="1:33" ht="13"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row>
    <row r="118" spans="1:33" ht="13"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row>
    <row r="119" spans="1:33" ht="13"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row>
    <row r="120" spans="1:33" ht="13"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row>
    <row r="121" spans="1:33" ht="13"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row>
    <row r="122" spans="1:33" ht="13"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row>
    <row r="123" spans="1:33" ht="13"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row>
    <row r="124" spans="1:33" ht="13"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row>
    <row r="125" spans="1:33" ht="13"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row>
    <row r="126" spans="1:33" ht="13"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row>
    <row r="127" spans="1:33" ht="13"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row>
    <row r="128" spans="1:33" ht="13"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row>
    <row r="129" spans="1:33" ht="13"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row>
    <row r="130" spans="1:33" ht="13"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row>
    <row r="131" spans="1:33" ht="13"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row>
    <row r="132" spans="1:33" ht="13"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row>
    <row r="133" spans="1:33" ht="13"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row>
    <row r="134" spans="1:33" ht="13"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row>
    <row r="135" spans="1:33" ht="13"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row>
    <row r="136" spans="1:33" ht="13"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row>
    <row r="137" spans="1:33" ht="13"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row>
    <row r="138" spans="1:33" ht="13"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row>
    <row r="139" spans="1:33" ht="13"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row>
    <row r="140" spans="1:33" ht="13"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row>
    <row r="141" spans="1:33" ht="13"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row>
    <row r="142" spans="1:33" ht="13" x14ac:dyDescent="0.15">
      <c r="A142" s="23"/>
      <c r="B142" s="23"/>
      <c r="C142" s="23"/>
      <c r="D142" s="23"/>
      <c r="E142" s="23"/>
      <c r="F142" s="23"/>
      <c r="G142" s="23"/>
      <c r="H142" s="23"/>
      <c r="I142" s="23"/>
      <c r="J142" s="23"/>
      <c r="K142" s="23"/>
      <c r="L142" s="23"/>
      <c r="M142" s="23"/>
    </row>
    <row r="143" spans="1:33" ht="13" x14ac:dyDescent="0.15">
      <c r="A143" s="23"/>
      <c r="B143" s="23"/>
      <c r="C143" s="23"/>
      <c r="D143" s="23"/>
      <c r="E143" s="23"/>
      <c r="F143" s="23"/>
      <c r="G143" s="23"/>
      <c r="H143" s="23"/>
      <c r="I143" s="23"/>
      <c r="J143" s="23"/>
      <c r="K143" s="23"/>
      <c r="L143" s="23"/>
      <c r="M143" s="23"/>
    </row>
    <row r="144" spans="1:33" ht="13" x14ac:dyDescent="0.15">
      <c r="A144" s="23"/>
      <c r="B144" s="23"/>
      <c r="C144" s="23"/>
      <c r="D144" s="23"/>
      <c r="E144" s="23"/>
      <c r="F144" s="23"/>
      <c r="G144" s="23"/>
      <c r="H144" s="23"/>
      <c r="I144" s="23"/>
      <c r="J144" s="23"/>
      <c r="K144" s="23"/>
      <c r="L144" s="23"/>
      <c r="M144" s="23"/>
    </row>
    <row r="145" spans="1:13" ht="13" x14ac:dyDescent="0.15">
      <c r="A145" s="23"/>
      <c r="B145" s="23"/>
      <c r="C145" s="23"/>
      <c r="D145" s="23"/>
      <c r="E145" s="23"/>
      <c r="F145" s="23"/>
      <c r="G145" s="23"/>
      <c r="H145" s="23"/>
      <c r="I145" s="23"/>
      <c r="J145" s="23"/>
      <c r="K145" s="23"/>
      <c r="L145" s="23"/>
      <c r="M145" s="23"/>
    </row>
  </sheetData>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prompt="Clique e introduza um valor a partir da intervalo ContasBZD!D2:D3" xr:uid="{00000000-0002-0000-0100-000000000000}">
          <x14:formula1>
            <xm:f>ContasBZD!$D$2:$D$3</xm:f>
          </x14:formula1>
          <xm:sqref>A2:E2</xm:sqref>
        </x14:dataValidation>
        <x14:dataValidation type="list" allowBlank="1" showInputMessage="1" showErrorMessage="1" prompt="Clique e introduza um valor a partir da intervalo" xr:uid="{00000000-0002-0000-0100-000001000000}">
          <x14:formula1>
            <xm:f>ContasBZD!$A$2:$A$15</xm:f>
          </x14:formula1>
          <xm:sqref>A6 A9 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outlinePr summaryBelow="0" summaryRight="0"/>
  </sheetPr>
  <dimension ref="A1:EM92"/>
  <sheetViews>
    <sheetView workbookViewId="0"/>
  </sheetViews>
  <sheetFormatPr baseColWidth="10" defaultColWidth="14.5" defaultRowHeight="15.75" customHeight="1" x14ac:dyDescent="0.15"/>
  <cols>
    <col min="2" max="2" width="51.83203125" customWidth="1"/>
    <col min="3" max="3" width="51" customWidth="1"/>
    <col min="4" max="4" width="51.5" customWidth="1"/>
    <col min="7" max="8" width="24.33203125" customWidth="1"/>
  </cols>
  <sheetData>
    <row r="1" spans="1:143" ht="13" x14ac:dyDescent="0.15">
      <c r="A1" s="44" t="s">
        <v>70</v>
      </c>
      <c r="B1" s="45"/>
      <c r="C1" s="45"/>
      <c r="D1" s="45"/>
    </row>
    <row r="2" spans="1:143" ht="13" x14ac:dyDescent="0.15">
      <c r="A2" s="13"/>
      <c r="B2" s="45"/>
      <c r="C2" s="45"/>
      <c r="D2" s="45"/>
    </row>
    <row r="3" spans="1:143" ht="13" x14ac:dyDescent="0.15">
      <c r="A3" s="44" t="s">
        <v>71</v>
      </c>
      <c r="B3" s="15" t="s">
        <v>31</v>
      </c>
      <c r="C3" s="15" t="s">
        <v>38</v>
      </c>
      <c r="D3" s="44" t="s">
        <v>42</v>
      </c>
      <c r="E3" s="2"/>
      <c r="F3" s="2"/>
      <c r="G3" s="2"/>
      <c r="H3" s="2"/>
    </row>
    <row r="4" spans="1:143" ht="15.75" customHeight="1" x14ac:dyDescent="0.15">
      <c r="A4" s="46">
        <f ca="1">TODAY()</f>
        <v>44678</v>
      </c>
      <c r="B4" s="47" t="s">
        <v>112</v>
      </c>
      <c r="C4" s="47" t="s">
        <v>113</v>
      </c>
      <c r="D4" s="45" t="s">
        <v>114</v>
      </c>
      <c r="F4" s="3"/>
    </row>
    <row r="5" spans="1:143" ht="13" x14ac:dyDescent="0.15">
      <c r="A5" s="45"/>
      <c r="B5" s="45"/>
      <c r="C5" s="45"/>
      <c r="D5" s="45"/>
    </row>
    <row r="6" spans="1:143" ht="13" x14ac:dyDescent="0.15">
      <c r="A6" s="44" t="s">
        <v>72</v>
      </c>
      <c r="B6" s="15" t="s">
        <v>31</v>
      </c>
      <c r="C6" s="15" t="s">
        <v>38</v>
      </c>
      <c r="D6" s="44" t="s">
        <v>42</v>
      </c>
      <c r="E6" s="2"/>
      <c r="F6" s="2"/>
      <c r="G6" s="2"/>
      <c r="H6" s="2"/>
    </row>
    <row r="7" spans="1:143" ht="15.75" customHeight="1" x14ac:dyDescent="0.15">
      <c r="A7" s="46">
        <v>44604</v>
      </c>
      <c r="B7" s="47" t="s">
        <v>112</v>
      </c>
      <c r="C7" s="47" t="s">
        <v>113</v>
      </c>
      <c r="D7" s="45" t="s">
        <v>115</v>
      </c>
      <c r="F7" s="10"/>
      <c r="H7" s="10"/>
    </row>
    <row r="8" spans="1:143" ht="13" x14ac:dyDescent="0.15">
      <c r="A8" s="45"/>
      <c r="B8" s="45"/>
      <c r="C8" s="45"/>
      <c r="D8" s="45"/>
    </row>
    <row r="9" spans="1:143" ht="13" x14ac:dyDescent="0.15">
      <c r="A9" s="48" t="s">
        <v>73</v>
      </c>
      <c r="B9" s="15" t="s">
        <v>31</v>
      </c>
      <c r="C9" s="15" t="s">
        <v>38</v>
      </c>
      <c r="D9" s="44" t="s">
        <v>42</v>
      </c>
      <c r="E9" s="2"/>
      <c r="F9" s="2"/>
      <c r="G9" s="2"/>
      <c r="H9" s="2"/>
      <c r="EM9" s="49"/>
    </row>
    <row r="10" spans="1:143" ht="15.75" customHeight="1" x14ac:dyDescent="0.15">
      <c r="A10" s="50">
        <v>44618</v>
      </c>
      <c r="B10" s="47" t="s">
        <v>112</v>
      </c>
      <c r="C10" s="47" t="s">
        <v>113</v>
      </c>
      <c r="D10" s="45" t="s">
        <v>116</v>
      </c>
      <c r="F10" s="10"/>
      <c r="H10" s="10"/>
      <c r="EM10" s="51"/>
    </row>
    <row r="11" spans="1:143" ht="13" x14ac:dyDescent="0.15">
      <c r="A11" s="45"/>
      <c r="B11" s="45"/>
      <c r="C11" s="45"/>
      <c r="D11" s="45"/>
    </row>
    <row r="12" spans="1:143" ht="13" x14ac:dyDescent="0.15">
      <c r="A12" s="48" t="s">
        <v>74</v>
      </c>
      <c r="B12" s="15" t="s">
        <v>31</v>
      </c>
      <c r="C12" s="15" t="s">
        <v>38</v>
      </c>
      <c r="D12" s="44" t="s">
        <v>42</v>
      </c>
      <c r="E12" s="2"/>
      <c r="F12" s="2"/>
      <c r="G12" s="2"/>
      <c r="H12" s="2"/>
      <c r="J12" s="49"/>
      <c r="K12" s="49"/>
    </row>
    <row r="13" spans="1:143" ht="15.75" customHeight="1" x14ac:dyDescent="0.15">
      <c r="A13" s="50">
        <v>44632</v>
      </c>
      <c r="B13" s="47" t="s">
        <v>112</v>
      </c>
      <c r="C13" s="47" t="s">
        <v>117</v>
      </c>
      <c r="D13" s="45" t="s">
        <v>117</v>
      </c>
      <c r="F13" s="10"/>
      <c r="H13" s="10"/>
      <c r="J13" s="51"/>
      <c r="K13" s="51"/>
    </row>
    <row r="14" spans="1:143" ht="13" x14ac:dyDescent="0.15">
      <c r="A14" s="45"/>
      <c r="B14" s="45"/>
      <c r="C14" s="45"/>
      <c r="D14" s="45"/>
    </row>
    <row r="15" spans="1:143" ht="13" x14ac:dyDescent="0.15">
      <c r="A15" s="48" t="s">
        <v>75</v>
      </c>
      <c r="B15" s="15" t="s">
        <v>31</v>
      </c>
      <c r="C15" s="15" t="s">
        <v>38</v>
      </c>
      <c r="D15" s="44" t="s">
        <v>42</v>
      </c>
      <c r="E15" s="2"/>
    </row>
    <row r="16" spans="1:143" ht="15.75" customHeight="1" x14ac:dyDescent="0.15">
      <c r="A16" s="50">
        <v>44646</v>
      </c>
      <c r="B16" s="47" t="s">
        <v>112</v>
      </c>
      <c r="C16" s="45" t="s">
        <v>117</v>
      </c>
      <c r="D16" s="45" t="s">
        <v>117</v>
      </c>
      <c r="E16" s="10"/>
    </row>
    <row r="17" spans="1:31" ht="13" x14ac:dyDescent="0.15">
      <c r="A17" s="45"/>
      <c r="B17" s="45"/>
      <c r="C17" s="45"/>
      <c r="D17" s="52"/>
    </row>
    <row r="18" spans="1:31" ht="13" x14ac:dyDescent="0.15">
      <c r="A18" s="48" t="s">
        <v>76</v>
      </c>
      <c r="B18" s="15" t="s">
        <v>31</v>
      </c>
      <c r="C18" s="15" t="s">
        <v>38</v>
      </c>
      <c r="D18" s="44" t="s">
        <v>42</v>
      </c>
      <c r="E18" s="2"/>
    </row>
    <row r="19" spans="1:31" ht="15.75" customHeight="1" x14ac:dyDescent="0.15">
      <c r="A19" s="50">
        <v>44660</v>
      </c>
      <c r="B19" s="45" t="s">
        <v>112</v>
      </c>
      <c r="C19" s="45" t="s">
        <v>117</v>
      </c>
      <c r="D19" s="45" t="s">
        <v>117</v>
      </c>
      <c r="E19" s="10"/>
    </row>
    <row r="20" spans="1:31" ht="13" x14ac:dyDescent="0.15">
      <c r="A20" s="45"/>
      <c r="B20" s="45"/>
      <c r="C20" s="45"/>
      <c r="D20" s="45"/>
    </row>
    <row r="21" spans="1:31" ht="13" x14ac:dyDescent="0.15">
      <c r="A21" s="48" t="s">
        <v>77</v>
      </c>
      <c r="B21" s="15" t="s">
        <v>31</v>
      </c>
      <c r="C21" s="15" t="s">
        <v>38</v>
      </c>
      <c r="D21" s="44" t="s">
        <v>42</v>
      </c>
      <c r="E21" s="2"/>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1" ht="15.75" customHeight="1" x14ac:dyDescent="0.15">
      <c r="A22" s="50">
        <v>44674</v>
      </c>
      <c r="B22" s="53" t="s">
        <v>112</v>
      </c>
      <c r="C22" s="53" t="s">
        <v>117</v>
      </c>
      <c r="D22" s="53" t="s">
        <v>117</v>
      </c>
      <c r="E22" s="10"/>
      <c r="G22" s="51"/>
      <c r="H22" s="51"/>
      <c r="I22" s="51"/>
      <c r="J22" s="51"/>
      <c r="K22" s="51"/>
      <c r="L22" s="54"/>
      <c r="M22" s="51"/>
      <c r="N22" s="51"/>
      <c r="O22" s="51"/>
      <c r="P22" s="51"/>
      <c r="Q22" s="54"/>
      <c r="R22" s="51"/>
      <c r="S22" s="51"/>
      <c r="T22" s="51"/>
      <c r="U22" s="51"/>
      <c r="V22" s="54"/>
      <c r="W22" s="51"/>
      <c r="X22" s="51"/>
      <c r="Y22" s="51"/>
      <c r="Z22" s="51"/>
      <c r="AA22" s="54"/>
      <c r="AB22" s="51"/>
      <c r="AC22" s="51"/>
      <c r="AD22" s="51"/>
      <c r="AE22" s="51"/>
    </row>
    <row r="23" spans="1:31" ht="13" x14ac:dyDescent="0.15">
      <c r="A23" s="45"/>
      <c r="B23" s="45"/>
      <c r="C23" s="45"/>
      <c r="D23" s="45"/>
    </row>
    <row r="24" spans="1:31" ht="13" x14ac:dyDescent="0.15">
      <c r="A24" s="48" t="s">
        <v>78</v>
      </c>
      <c r="B24" s="15" t="s">
        <v>31</v>
      </c>
      <c r="C24" s="15" t="s">
        <v>38</v>
      </c>
      <c r="D24" s="44" t="s">
        <v>42</v>
      </c>
      <c r="E24" s="2"/>
    </row>
    <row r="25" spans="1:31" ht="15.75" customHeight="1" x14ac:dyDescent="0.15">
      <c r="A25" s="50">
        <v>44688</v>
      </c>
      <c r="B25" s="45" t="s">
        <v>112</v>
      </c>
      <c r="C25" s="55" t="s">
        <v>117</v>
      </c>
      <c r="D25" s="45" t="s">
        <v>117</v>
      </c>
      <c r="E25" s="10"/>
    </row>
    <row r="26" spans="1:31" ht="13" x14ac:dyDescent="0.15">
      <c r="A26" s="45"/>
      <c r="B26" s="45"/>
      <c r="C26" s="45"/>
      <c r="D26" s="45"/>
    </row>
    <row r="27" spans="1:31" ht="13" x14ac:dyDescent="0.15">
      <c r="A27" s="48" t="s">
        <v>79</v>
      </c>
      <c r="B27" s="15" t="s">
        <v>31</v>
      </c>
      <c r="C27" s="15" t="s">
        <v>38</v>
      </c>
      <c r="D27" s="44" t="s">
        <v>42</v>
      </c>
      <c r="E27" s="2"/>
    </row>
    <row r="28" spans="1:31" ht="13" x14ac:dyDescent="0.15">
      <c r="A28" s="50">
        <v>44702</v>
      </c>
      <c r="B28" s="45" t="s">
        <v>112</v>
      </c>
      <c r="C28" s="45" t="s">
        <v>117</v>
      </c>
      <c r="D28" s="45" t="s">
        <v>117</v>
      </c>
      <c r="E28" s="10"/>
    </row>
    <row r="29" spans="1:31" ht="13" x14ac:dyDescent="0.15">
      <c r="A29" s="45"/>
      <c r="B29" s="45"/>
      <c r="C29" s="45"/>
      <c r="D29" s="45"/>
    </row>
    <row r="30" spans="1:31" ht="13" x14ac:dyDescent="0.15">
      <c r="A30" s="48" t="s">
        <v>80</v>
      </c>
      <c r="B30" s="15" t="s">
        <v>31</v>
      </c>
      <c r="C30" s="15" t="s">
        <v>38</v>
      </c>
      <c r="D30" s="44" t="s">
        <v>42</v>
      </c>
      <c r="E30" s="2"/>
    </row>
    <row r="31" spans="1:31" ht="13" x14ac:dyDescent="0.15">
      <c r="A31" s="50">
        <v>44716</v>
      </c>
      <c r="B31" s="45" t="s">
        <v>112</v>
      </c>
      <c r="C31" s="45" t="s">
        <v>117</v>
      </c>
      <c r="D31" s="45" t="s">
        <v>117</v>
      </c>
      <c r="E31" s="10"/>
    </row>
    <row r="32" spans="1:31" ht="13" x14ac:dyDescent="0.15">
      <c r="A32" s="45"/>
      <c r="B32" s="45"/>
      <c r="C32" s="45"/>
      <c r="D32" s="45"/>
    </row>
    <row r="33" spans="1:5" ht="13" x14ac:dyDescent="0.15">
      <c r="A33" s="48" t="s">
        <v>81</v>
      </c>
      <c r="B33" s="15" t="s">
        <v>31</v>
      </c>
      <c r="C33" s="15" t="s">
        <v>38</v>
      </c>
      <c r="D33" s="44" t="s">
        <v>42</v>
      </c>
      <c r="E33" s="2"/>
    </row>
    <row r="34" spans="1:5" ht="13" x14ac:dyDescent="0.15">
      <c r="A34" s="50">
        <v>44730</v>
      </c>
      <c r="B34" s="45" t="s">
        <v>112</v>
      </c>
      <c r="C34" s="45" t="s">
        <v>117</v>
      </c>
      <c r="D34" s="45" t="s">
        <v>117</v>
      </c>
    </row>
    <row r="35" spans="1:5" ht="13" x14ac:dyDescent="0.15">
      <c r="A35" s="45"/>
      <c r="B35" s="45"/>
      <c r="C35" s="45"/>
      <c r="D35" s="45"/>
    </row>
    <row r="36" spans="1:5" ht="13" x14ac:dyDescent="0.15">
      <c r="A36" s="48" t="s">
        <v>82</v>
      </c>
      <c r="B36" s="15" t="s">
        <v>31</v>
      </c>
      <c r="C36" s="15" t="s">
        <v>38</v>
      </c>
      <c r="D36" s="44" t="s">
        <v>42</v>
      </c>
      <c r="E36" s="2"/>
    </row>
    <row r="37" spans="1:5" ht="13" x14ac:dyDescent="0.15">
      <c r="A37" s="50">
        <v>44744</v>
      </c>
      <c r="B37" s="45" t="s">
        <v>112</v>
      </c>
      <c r="C37" s="45" t="s">
        <v>117</v>
      </c>
      <c r="D37" s="45" t="s">
        <v>117</v>
      </c>
    </row>
    <row r="38" spans="1:5" ht="13" x14ac:dyDescent="0.15">
      <c r="A38" s="45"/>
      <c r="B38" s="45"/>
      <c r="C38" s="45"/>
      <c r="D38" s="45"/>
    </row>
    <row r="39" spans="1:5" ht="13" x14ac:dyDescent="0.15">
      <c r="A39" s="48" t="s">
        <v>83</v>
      </c>
      <c r="B39" s="15" t="s">
        <v>31</v>
      </c>
      <c r="C39" s="15" t="s">
        <v>38</v>
      </c>
      <c r="D39" s="44" t="s">
        <v>42</v>
      </c>
      <c r="E39" s="2"/>
    </row>
    <row r="40" spans="1:5" ht="13" x14ac:dyDescent="0.15">
      <c r="A40" s="50">
        <v>44758</v>
      </c>
      <c r="B40" s="45" t="s">
        <v>112</v>
      </c>
      <c r="C40" s="45" t="s">
        <v>117</v>
      </c>
      <c r="D40" s="45" t="s">
        <v>117</v>
      </c>
    </row>
    <row r="41" spans="1:5" ht="13" x14ac:dyDescent="0.15">
      <c r="A41" s="45"/>
      <c r="B41" s="45"/>
      <c r="C41" s="45"/>
      <c r="D41" s="45"/>
    </row>
    <row r="42" spans="1:5" ht="13" x14ac:dyDescent="0.15">
      <c r="A42" s="48" t="s">
        <v>84</v>
      </c>
      <c r="B42" s="15" t="s">
        <v>31</v>
      </c>
      <c r="C42" s="15" t="s">
        <v>38</v>
      </c>
      <c r="D42" s="44" t="s">
        <v>42</v>
      </c>
      <c r="E42" s="2"/>
    </row>
    <row r="43" spans="1:5" ht="13" x14ac:dyDescent="0.15">
      <c r="A43" s="50">
        <v>44772</v>
      </c>
      <c r="B43" s="45" t="s">
        <v>112</v>
      </c>
      <c r="C43" s="45" t="s">
        <v>117</v>
      </c>
      <c r="D43" s="45" t="s">
        <v>117</v>
      </c>
    </row>
    <row r="44" spans="1:5" ht="13" x14ac:dyDescent="0.15">
      <c r="A44" s="45"/>
      <c r="B44" s="45"/>
      <c r="C44" s="45"/>
      <c r="D44" s="45"/>
    </row>
    <row r="45" spans="1:5" ht="13" x14ac:dyDescent="0.15">
      <c r="A45" s="48" t="s">
        <v>85</v>
      </c>
      <c r="B45" s="15" t="s">
        <v>31</v>
      </c>
      <c r="C45" s="15" t="s">
        <v>38</v>
      </c>
      <c r="D45" s="44" t="s">
        <v>42</v>
      </c>
      <c r="E45" s="2"/>
    </row>
    <row r="46" spans="1:5" ht="13" x14ac:dyDescent="0.15">
      <c r="A46" s="50">
        <v>44786</v>
      </c>
      <c r="B46" s="45" t="s">
        <v>112</v>
      </c>
      <c r="C46" s="45" t="s">
        <v>117</v>
      </c>
      <c r="D46" s="45" t="s">
        <v>117</v>
      </c>
    </row>
    <row r="47" spans="1:5" ht="13" x14ac:dyDescent="0.15">
      <c r="A47" s="45"/>
      <c r="B47" s="45"/>
      <c r="C47" s="45"/>
      <c r="D47" s="45"/>
    </row>
    <row r="48" spans="1:5" ht="13" x14ac:dyDescent="0.15">
      <c r="A48" s="48" t="s">
        <v>86</v>
      </c>
      <c r="B48" s="15" t="s">
        <v>31</v>
      </c>
      <c r="C48" s="15" t="s">
        <v>38</v>
      </c>
      <c r="D48" s="44" t="s">
        <v>42</v>
      </c>
      <c r="E48" s="2"/>
    </row>
    <row r="49" spans="1:31" ht="13" x14ac:dyDescent="0.15">
      <c r="A49" s="50">
        <v>44800</v>
      </c>
      <c r="B49" s="45" t="s">
        <v>112</v>
      </c>
      <c r="C49" s="45" t="s">
        <v>117</v>
      </c>
      <c r="D49" s="45" t="s">
        <v>117</v>
      </c>
    </row>
    <row r="50" spans="1:31" ht="13" x14ac:dyDescent="0.15">
      <c r="A50" s="45"/>
      <c r="B50" s="45"/>
      <c r="C50" s="45"/>
      <c r="D50" s="45"/>
    </row>
    <row r="51" spans="1:31" ht="13" x14ac:dyDescent="0.15">
      <c r="A51" s="48" t="s">
        <v>87</v>
      </c>
      <c r="B51" s="15" t="s">
        <v>31</v>
      </c>
      <c r="C51" s="15" t="s">
        <v>38</v>
      </c>
      <c r="D51" s="44" t="s">
        <v>42</v>
      </c>
      <c r="E51" s="2"/>
    </row>
    <row r="52" spans="1:31" ht="13" x14ac:dyDescent="0.15">
      <c r="A52" s="50">
        <v>44814</v>
      </c>
      <c r="B52" s="45" t="s">
        <v>112</v>
      </c>
      <c r="C52" s="45" t="s">
        <v>117</v>
      </c>
      <c r="D52" s="45" t="s">
        <v>117</v>
      </c>
    </row>
    <row r="53" spans="1:31" ht="13" x14ac:dyDescent="0.15">
      <c r="A53" s="45"/>
      <c r="B53" s="45"/>
      <c r="C53" s="45"/>
      <c r="D53" s="45"/>
    </row>
    <row r="54" spans="1:31" ht="13" x14ac:dyDescent="0.15">
      <c r="A54" s="48" t="s">
        <v>88</v>
      </c>
      <c r="B54" s="15" t="s">
        <v>31</v>
      </c>
      <c r="C54" s="15" t="s">
        <v>38</v>
      </c>
      <c r="D54" s="44" t="s">
        <v>42</v>
      </c>
      <c r="E54" s="2"/>
      <c r="G54" s="49"/>
      <c r="H54" s="49"/>
      <c r="I54" s="56" t="s">
        <v>38</v>
      </c>
      <c r="J54" s="56" t="s">
        <v>38</v>
      </c>
      <c r="K54" s="49" t="s">
        <v>89</v>
      </c>
      <c r="L54" s="49" t="s">
        <v>90</v>
      </c>
      <c r="M54" s="56" t="s">
        <v>31</v>
      </c>
      <c r="N54" s="56" t="s">
        <v>38</v>
      </c>
      <c r="O54" s="56" t="s">
        <v>38</v>
      </c>
      <c r="P54" s="57" t="s">
        <v>89</v>
      </c>
      <c r="Q54" s="49" t="s">
        <v>91</v>
      </c>
      <c r="R54" s="56" t="s">
        <v>31</v>
      </c>
      <c r="S54" s="56" t="s">
        <v>38</v>
      </c>
      <c r="T54" s="56" t="s">
        <v>38</v>
      </c>
      <c r="U54" s="57" t="s">
        <v>89</v>
      </c>
      <c r="V54" s="49" t="s">
        <v>92</v>
      </c>
      <c r="W54" s="56" t="s">
        <v>31</v>
      </c>
      <c r="X54" s="56" t="s">
        <v>38</v>
      </c>
      <c r="Y54" s="56" t="s">
        <v>38</v>
      </c>
      <c r="Z54" s="57" t="s">
        <v>89</v>
      </c>
      <c r="AA54" s="49" t="s">
        <v>93</v>
      </c>
      <c r="AB54" s="56" t="s">
        <v>31</v>
      </c>
      <c r="AC54" s="56" t="s">
        <v>38</v>
      </c>
      <c r="AD54" s="56" t="s">
        <v>38</v>
      </c>
      <c r="AE54" s="58" t="s">
        <v>89</v>
      </c>
    </row>
    <row r="55" spans="1:31" ht="13" x14ac:dyDescent="0.15">
      <c r="A55" s="50">
        <v>44828</v>
      </c>
      <c r="B55" s="53" t="s">
        <v>112</v>
      </c>
      <c r="C55" s="53" t="s">
        <v>117</v>
      </c>
      <c r="D55" s="53" t="s">
        <v>117</v>
      </c>
      <c r="G55" s="51"/>
      <c r="H55" s="51"/>
      <c r="I55" s="51"/>
      <c r="J55" s="51"/>
      <c r="K55" s="51"/>
      <c r="L55" s="59" t="s">
        <v>118</v>
      </c>
      <c r="M55" s="51"/>
      <c r="N55" s="51"/>
      <c r="O55" s="51"/>
      <c r="P55" s="51"/>
      <c r="Q55" s="59" t="s">
        <v>118</v>
      </c>
      <c r="R55" s="51"/>
      <c r="S55" s="51"/>
      <c r="T55" s="51"/>
      <c r="U55" s="51"/>
      <c r="V55" s="59" t="s">
        <v>118</v>
      </c>
      <c r="W55" s="51"/>
      <c r="X55" s="51"/>
      <c r="Y55" s="51"/>
      <c r="Z55" s="51"/>
      <c r="AA55" s="59" t="s">
        <v>118</v>
      </c>
      <c r="AB55" s="51"/>
      <c r="AC55" s="51"/>
      <c r="AD55" s="51"/>
      <c r="AE55" s="51"/>
    </row>
    <row r="56" spans="1:31" ht="13" x14ac:dyDescent="0.15">
      <c r="A56" s="45"/>
      <c r="B56" s="45"/>
      <c r="C56" s="45"/>
      <c r="D56" s="45"/>
    </row>
    <row r="57" spans="1:31" ht="13" x14ac:dyDescent="0.15">
      <c r="A57" s="48" t="s">
        <v>94</v>
      </c>
      <c r="B57" s="15" t="s">
        <v>31</v>
      </c>
      <c r="C57" s="15" t="s">
        <v>38</v>
      </c>
      <c r="D57" s="44" t="s">
        <v>42</v>
      </c>
      <c r="E57" s="2"/>
    </row>
    <row r="58" spans="1:31" ht="13" x14ac:dyDescent="0.15">
      <c r="A58" s="50">
        <v>44842</v>
      </c>
      <c r="B58" s="47" t="s">
        <v>112</v>
      </c>
      <c r="C58" s="45" t="s">
        <v>117</v>
      </c>
      <c r="D58" s="45" t="s">
        <v>117</v>
      </c>
    </row>
    <row r="59" spans="1:31" ht="13" x14ac:dyDescent="0.15">
      <c r="A59" s="45"/>
      <c r="B59" s="45"/>
      <c r="C59" s="45"/>
      <c r="D59" s="45"/>
    </row>
    <row r="60" spans="1:31" ht="13" x14ac:dyDescent="0.15">
      <c r="A60" s="48" t="s">
        <v>95</v>
      </c>
      <c r="B60" s="15" t="s">
        <v>31</v>
      </c>
      <c r="C60" s="15" t="s">
        <v>38</v>
      </c>
      <c r="D60" s="44" t="s">
        <v>42</v>
      </c>
      <c r="E60" s="2"/>
    </row>
    <row r="61" spans="1:31" ht="13" x14ac:dyDescent="0.15">
      <c r="A61" s="50">
        <v>44856</v>
      </c>
      <c r="B61" s="45" t="s">
        <v>112</v>
      </c>
      <c r="C61" s="45" t="s">
        <v>117</v>
      </c>
      <c r="D61" s="45" t="s">
        <v>117</v>
      </c>
    </row>
    <row r="62" spans="1:31" ht="13" x14ac:dyDescent="0.15">
      <c r="A62" s="45"/>
      <c r="B62" s="45"/>
      <c r="C62" s="45"/>
      <c r="D62" s="45"/>
    </row>
    <row r="63" spans="1:31" ht="13" x14ac:dyDescent="0.15">
      <c r="A63" s="48" t="s">
        <v>90</v>
      </c>
      <c r="B63" s="15" t="s">
        <v>31</v>
      </c>
      <c r="C63" s="15" t="s">
        <v>38</v>
      </c>
      <c r="D63" s="44" t="s">
        <v>42</v>
      </c>
      <c r="E63" s="2"/>
    </row>
    <row r="64" spans="1:31" ht="13" x14ac:dyDescent="0.15">
      <c r="A64" s="60">
        <v>44870</v>
      </c>
      <c r="B64" s="45" t="s">
        <v>112</v>
      </c>
      <c r="C64" s="45" t="s">
        <v>117</v>
      </c>
      <c r="D64" s="45" t="s">
        <v>117</v>
      </c>
    </row>
    <row r="65" spans="1:5" ht="13" x14ac:dyDescent="0.15">
      <c r="A65" s="45"/>
      <c r="B65" s="45"/>
      <c r="C65" s="45"/>
      <c r="D65" s="45"/>
    </row>
    <row r="66" spans="1:5" ht="13" x14ac:dyDescent="0.15">
      <c r="A66" s="48" t="s">
        <v>91</v>
      </c>
      <c r="B66" s="15" t="s">
        <v>31</v>
      </c>
      <c r="C66" s="15" t="s">
        <v>38</v>
      </c>
      <c r="D66" s="44" t="s">
        <v>42</v>
      </c>
      <c r="E66" s="2"/>
    </row>
    <row r="67" spans="1:5" ht="13" x14ac:dyDescent="0.15">
      <c r="A67" s="60">
        <v>44884</v>
      </c>
      <c r="B67" s="45" t="s">
        <v>112</v>
      </c>
      <c r="C67" s="45" t="s">
        <v>117</v>
      </c>
      <c r="D67" s="45" t="s">
        <v>117</v>
      </c>
    </row>
    <row r="68" spans="1:5" ht="13" x14ac:dyDescent="0.15">
      <c r="A68" s="45"/>
      <c r="B68" s="45"/>
      <c r="C68" s="45"/>
      <c r="D68" s="45"/>
    </row>
    <row r="69" spans="1:5" ht="13" x14ac:dyDescent="0.15">
      <c r="A69" s="61" t="s">
        <v>92</v>
      </c>
      <c r="B69" s="15" t="s">
        <v>31</v>
      </c>
      <c r="C69" s="15" t="s">
        <v>38</v>
      </c>
      <c r="D69" s="44" t="s">
        <v>42</v>
      </c>
      <c r="E69" s="2"/>
    </row>
    <row r="70" spans="1:5" ht="13" x14ac:dyDescent="0.15">
      <c r="A70" s="60">
        <v>44898</v>
      </c>
      <c r="B70" s="45" t="s">
        <v>112</v>
      </c>
      <c r="C70" s="45" t="s">
        <v>117</v>
      </c>
      <c r="D70" s="45" t="s">
        <v>117</v>
      </c>
    </row>
    <row r="71" spans="1:5" ht="13" x14ac:dyDescent="0.15">
      <c r="A71" s="45"/>
      <c r="B71" s="45"/>
      <c r="C71" s="45"/>
      <c r="D71" s="45"/>
    </row>
    <row r="72" spans="1:5" ht="13" x14ac:dyDescent="0.15">
      <c r="A72" s="48" t="s">
        <v>93</v>
      </c>
      <c r="B72" s="15" t="s">
        <v>31</v>
      </c>
      <c r="C72" s="15" t="s">
        <v>38</v>
      </c>
      <c r="D72" s="44" t="s">
        <v>42</v>
      </c>
      <c r="E72" s="2"/>
    </row>
    <row r="73" spans="1:5" ht="13" x14ac:dyDescent="0.15">
      <c r="A73" s="60">
        <v>44912</v>
      </c>
      <c r="B73" s="45" t="s">
        <v>112</v>
      </c>
      <c r="C73" s="45" t="s">
        <v>117</v>
      </c>
      <c r="D73" s="45" t="s">
        <v>117</v>
      </c>
    </row>
    <row r="74" spans="1:5" ht="13" x14ac:dyDescent="0.15">
      <c r="A74" s="45"/>
      <c r="B74" s="45"/>
      <c r="C74" s="45"/>
      <c r="D74" s="45"/>
    </row>
    <row r="75" spans="1:5" ht="13" x14ac:dyDescent="0.15">
      <c r="A75" s="45"/>
      <c r="B75" s="45"/>
      <c r="C75" s="45"/>
      <c r="D75" s="45"/>
    </row>
    <row r="76" spans="1:5" ht="13" x14ac:dyDescent="0.15">
      <c r="A76" s="45"/>
      <c r="B76" s="45"/>
      <c r="C76" s="45"/>
      <c r="D76" s="45"/>
    </row>
    <row r="77" spans="1:5" ht="13" x14ac:dyDescent="0.15">
      <c r="A77" s="45"/>
      <c r="B77" s="45"/>
      <c r="C77" s="45"/>
      <c r="D77" s="45"/>
    </row>
    <row r="78" spans="1:5" ht="13" x14ac:dyDescent="0.15">
      <c r="A78" s="45"/>
      <c r="B78" s="45"/>
      <c r="C78" s="45"/>
      <c r="D78" s="45"/>
    </row>
    <row r="79" spans="1:5" ht="13" x14ac:dyDescent="0.15">
      <c r="A79" s="45"/>
      <c r="B79" s="45"/>
      <c r="C79" s="45"/>
      <c r="D79" s="45"/>
    </row>
    <row r="80" spans="1:5" ht="13" x14ac:dyDescent="0.15">
      <c r="A80" s="45"/>
      <c r="B80" s="45"/>
      <c r="C80" s="45"/>
      <c r="D80" s="45"/>
    </row>
    <row r="81" spans="1:4" ht="13" x14ac:dyDescent="0.15">
      <c r="A81" s="45"/>
      <c r="B81" s="45"/>
      <c r="C81" s="45"/>
      <c r="D81" s="45"/>
    </row>
    <row r="82" spans="1:4" ht="13" x14ac:dyDescent="0.15">
      <c r="A82" s="45"/>
      <c r="B82" s="45"/>
      <c r="C82" s="45"/>
      <c r="D82" s="45"/>
    </row>
    <row r="83" spans="1:4" ht="13" x14ac:dyDescent="0.15">
      <c r="A83" s="45"/>
      <c r="B83" s="45"/>
      <c r="C83" s="45"/>
      <c r="D83" s="45"/>
    </row>
    <row r="84" spans="1:4" ht="13" x14ac:dyDescent="0.15">
      <c r="A84" s="45"/>
      <c r="B84" s="45"/>
      <c r="C84" s="45"/>
      <c r="D84" s="45"/>
    </row>
    <row r="85" spans="1:4" ht="13" x14ac:dyDescent="0.15">
      <c r="A85" s="45"/>
      <c r="B85" s="45"/>
      <c r="C85" s="45"/>
      <c r="D85" s="45"/>
    </row>
    <row r="86" spans="1:4" ht="13" x14ac:dyDescent="0.15">
      <c r="A86" s="45"/>
      <c r="B86" s="45"/>
      <c r="C86" s="45"/>
      <c r="D86" s="45"/>
    </row>
    <row r="87" spans="1:4" ht="13" x14ac:dyDescent="0.15">
      <c r="A87" s="45"/>
      <c r="B87" s="45"/>
      <c r="C87" s="45"/>
      <c r="D87" s="45"/>
    </row>
    <row r="88" spans="1:4" ht="13" x14ac:dyDescent="0.15">
      <c r="A88" s="45"/>
      <c r="B88" s="45"/>
      <c r="C88" s="45"/>
      <c r="D88" s="45"/>
    </row>
    <row r="89" spans="1:4" ht="13" x14ac:dyDescent="0.15">
      <c r="A89" s="45"/>
      <c r="B89" s="45"/>
      <c r="C89" s="45"/>
      <c r="D89" s="45"/>
    </row>
    <row r="90" spans="1:4" ht="13" x14ac:dyDescent="0.15">
      <c r="A90" s="45"/>
      <c r="B90" s="45"/>
      <c r="C90" s="45"/>
      <c r="D90" s="45"/>
    </row>
    <row r="91" spans="1:4" ht="13" x14ac:dyDescent="0.15">
      <c r="A91" s="45"/>
      <c r="B91" s="45"/>
      <c r="C91" s="45"/>
      <c r="D91" s="45"/>
    </row>
    <row r="92" spans="1:4" ht="13" x14ac:dyDescent="0.15">
      <c r="A92" s="45"/>
      <c r="B92" s="45"/>
      <c r="C92" s="45"/>
      <c r="D92"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4"/>
  <sheetViews>
    <sheetView workbookViewId="0">
      <selection activeCell="A12" sqref="A12:A14"/>
    </sheetView>
  </sheetViews>
  <sheetFormatPr baseColWidth="10" defaultColWidth="14.5" defaultRowHeight="15.75" customHeight="1" x14ac:dyDescent="0.15"/>
  <sheetData>
    <row r="1" spans="1:1" ht="15.75" customHeight="1" x14ac:dyDescent="0.15">
      <c r="A1" s="2" t="s">
        <v>96</v>
      </c>
    </row>
    <row r="3" spans="1:1" ht="15.75" customHeight="1" x14ac:dyDescent="0.15">
      <c r="A3" s="7" t="s">
        <v>97</v>
      </c>
    </row>
    <row r="4" spans="1:1" ht="15.75" customHeight="1" x14ac:dyDescent="0.15">
      <c r="A4" s="7" t="s">
        <v>98</v>
      </c>
    </row>
    <row r="5" spans="1:1" ht="15.75" customHeight="1" x14ac:dyDescent="0.15">
      <c r="A5" s="7" t="s">
        <v>99</v>
      </c>
    </row>
    <row r="6" spans="1:1" ht="15.75" customHeight="1" x14ac:dyDescent="0.15">
      <c r="A6" s="7" t="s">
        <v>100</v>
      </c>
    </row>
    <row r="7" spans="1:1" ht="15.75" customHeight="1" x14ac:dyDescent="0.15">
      <c r="A7" s="7" t="s">
        <v>101</v>
      </c>
    </row>
    <row r="8" spans="1:1" ht="15.75" customHeight="1" x14ac:dyDescent="0.15">
      <c r="A8" s="7" t="s">
        <v>102</v>
      </c>
    </row>
    <row r="9" spans="1:1" ht="15.75" customHeight="1" x14ac:dyDescent="0.15">
      <c r="A9" s="7" t="s">
        <v>103</v>
      </c>
    </row>
    <row r="10" spans="1:1" ht="15.75" customHeight="1" x14ac:dyDescent="0.15">
      <c r="A10" s="7" t="s">
        <v>104</v>
      </c>
    </row>
    <row r="12" spans="1:1" ht="15.75" customHeight="1" x14ac:dyDescent="0.15">
      <c r="A12" s="62" t="s">
        <v>105</v>
      </c>
    </row>
    <row r="13" spans="1:1" ht="15.75" customHeight="1" x14ac:dyDescent="0.15">
      <c r="A13" s="63" t="s">
        <v>106</v>
      </c>
    </row>
    <row r="14" spans="1:1" ht="15.75" customHeight="1" x14ac:dyDescent="0.15">
      <c r="A14" s="64" t="s">
        <v>107</v>
      </c>
    </row>
  </sheetData>
  <hyperlinks>
    <hyperlink ref="A13" r:id="rId1" xr:uid="{00000000-0004-0000-0300-000000000000}"/>
    <hyperlink ref="A14"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9999"/>
    <outlinePr summaryBelow="0" summaryRight="0"/>
  </sheetPr>
  <dimension ref="A1:C75"/>
  <sheetViews>
    <sheetView workbookViewId="0"/>
  </sheetViews>
  <sheetFormatPr baseColWidth="10" defaultColWidth="14.5" defaultRowHeight="15.75" customHeight="1" x14ac:dyDescent="0.15"/>
  <sheetData>
    <row r="1" spans="1:3" ht="15.75" customHeight="1" x14ac:dyDescent="0.15">
      <c r="A1" s="65" t="s">
        <v>108</v>
      </c>
    </row>
    <row r="3" spans="1:3" ht="15.75" customHeight="1" x14ac:dyDescent="0.15">
      <c r="A3" s="7" t="s">
        <v>109</v>
      </c>
      <c r="B3" s="7" t="s">
        <v>110</v>
      </c>
      <c r="C3" s="7"/>
    </row>
    <row r="4" spans="1:3" ht="15.75" customHeight="1" x14ac:dyDescent="0.15">
      <c r="A4" s="7" t="s">
        <v>109</v>
      </c>
      <c r="B4" s="7" t="s">
        <v>110</v>
      </c>
    </row>
    <row r="5" spans="1:3" ht="15.75" customHeight="1" x14ac:dyDescent="0.15">
      <c r="A5" s="7" t="s">
        <v>109</v>
      </c>
      <c r="B5" s="7" t="s">
        <v>110</v>
      </c>
    </row>
    <row r="6" spans="1:3" ht="15.75" customHeight="1" x14ac:dyDescent="0.15">
      <c r="A6" s="7" t="s">
        <v>109</v>
      </c>
      <c r="B6" s="7" t="s">
        <v>110</v>
      </c>
    </row>
    <row r="7" spans="1:3" ht="15.75" customHeight="1" x14ac:dyDescent="0.15">
      <c r="A7" s="7" t="s">
        <v>109</v>
      </c>
      <c r="B7" s="7" t="s">
        <v>110</v>
      </c>
    </row>
    <row r="8" spans="1:3" ht="15.75" customHeight="1" x14ac:dyDescent="0.15">
      <c r="A8" s="7" t="s">
        <v>109</v>
      </c>
      <c r="B8" s="7" t="s">
        <v>110</v>
      </c>
    </row>
    <row r="9" spans="1:3" ht="15.75" customHeight="1" x14ac:dyDescent="0.15">
      <c r="A9" s="7" t="s">
        <v>109</v>
      </c>
      <c r="B9" s="7" t="s">
        <v>110</v>
      </c>
    </row>
    <row r="10" spans="1:3" ht="15.75" customHeight="1" x14ac:dyDescent="0.15">
      <c r="A10" s="7" t="s">
        <v>109</v>
      </c>
      <c r="B10" s="7" t="s">
        <v>110</v>
      </c>
    </row>
    <row r="11" spans="1:3" ht="15.75" customHeight="1" x14ac:dyDescent="0.15">
      <c r="A11" s="7" t="s">
        <v>109</v>
      </c>
      <c r="B11" s="7" t="s">
        <v>110</v>
      </c>
    </row>
    <row r="12" spans="1:3" ht="15.75" customHeight="1" x14ac:dyDescent="0.15">
      <c r="A12" s="7" t="s">
        <v>109</v>
      </c>
      <c r="B12" s="7" t="s">
        <v>110</v>
      </c>
    </row>
    <row r="13" spans="1:3" ht="15.75" customHeight="1" x14ac:dyDescent="0.15">
      <c r="A13" s="7" t="s">
        <v>109</v>
      </c>
      <c r="B13" s="7" t="s">
        <v>110</v>
      </c>
    </row>
    <row r="14" spans="1:3" ht="15.75" customHeight="1" x14ac:dyDescent="0.15">
      <c r="A14" s="7" t="s">
        <v>109</v>
      </c>
      <c r="B14" s="7" t="s">
        <v>110</v>
      </c>
    </row>
    <row r="15" spans="1:3" ht="15.75" customHeight="1" x14ac:dyDescent="0.15">
      <c r="A15" s="7" t="s">
        <v>109</v>
      </c>
      <c r="B15" s="7" t="s">
        <v>110</v>
      </c>
    </row>
    <row r="16" spans="1:3" ht="15.75" customHeight="1" x14ac:dyDescent="0.15">
      <c r="A16" s="7" t="s">
        <v>109</v>
      </c>
      <c r="B16" s="7" t="s">
        <v>110</v>
      </c>
    </row>
    <row r="17" spans="1:2" ht="15.75" customHeight="1" x14ac:dyDescent="0.15">
      <c r="A17" s="7" t="s">
        <v>109</v>
      </c>
      <c r="B17" s="7" t="s">
        <v>110</v>
      </c>
    </row>
    <row r="18" spans="1:2" ht="15.75" customHeight="1" x14ac:dyDescent="0.15">
      <c r="A18" s="7" t="s">
        <v>109</v>
      </c>
      <c r="B18" s="7" t="s">
        <v>110</v>
      </c>
    </row>
    <row r="19" spans="1:2" ht="15.75" customHeight="1" x14ac:dyDescent="0.15">
      <c r="A19" s="7" t="s">
        <v>109</v>
      </c>
      <c r="B19" s="7" t="s">
        <v>110</v>
      </c>
    </row>
    <row r="20" spans="1:2" ht="15.75" customHeight="1" x14ac:dyDescent="0.15">
      <c r="A20" s="7" t="s">
        <v>109</v>
      </c>
      <c r="B20" s="7" t="s">
        <v>110</v>
      </c>
    </row>
    <row r="21" spans="1:2" ht="15.75" customHeight="1" x14ac:dyDescent="0.15">
      <c r="A21" s="7" t="s">
        <v>109</v>
      </c>
      <c r="B21" s="7" t="s">
        <v>110</v>
      </c>
    </row>
    <row r="22" spans="1:2" ht="15.75" customHeight="1" x14ac:dyDescent="0.15">
      <c r="A22" s="7" t="s">
        <v>109</v>
      </c>
      <c r="B22" s="7" t="s">
        <v>110</v>
      </c>
    </row>
    <row r="23" spans="1:2" ht="15.75" customHeight="1" x14ac:dyDescent="0.15">
      <c r="A23" s="7" t="s">
        <v>109</v>
      </c>
      <c r="B23" s="7" t="s">
        <v>110</v>
      </c>
    </row>
    <row r="24" spans="1:2" ht="15.75" customHeight="1" x14ac:dyDescent="0.15">
      <c r="A24" s="7" t="s">
        <v>109</v>
      </c>
      <c r="B24" s="7" t="s">
        <v>110</v>
      </c>
    </row>
    <row r="25" spans="1:2" ht="15.75" customHeight="1" x14ac:dyDescent="0.15">
      <c r="A25" s="7" t="s">
        <v>109</v>
      </c>
      <c r="B25" s="7" t="s">
        <v>110</v>
      </c>
    </row>
    <row r="26" spans="1:2" ht="15.75" customHeight="1" x14ac:dyDescent="0.15">
      <c r="A26" s="7" t="s">
        <v>109</v>
      </c>
      <c r="B26" s="7" t="s">
        <v>110</v>
      </c>
    </row>
    <row r="27" spans="1:2" ht="15.75" customHeight="1" x14ac:dyDescent="0.15">
      <c r="A27" s="7" t="s">
        <v>109</v>
      </c>
      <c r="B27" s="7" t="s">
        <v>110</v>
      </c>
    </row>
    <row r="28" spans="1:2" ht="15.75" customHeight="1" x14ac:dyDescent="0.15">
      <c r="A28" s="7" t="s">
        <v>109</v>
      </c>
      <c r="B28" s="7" t="s">
        <v>110</v>
      </c>
    </row>
    <row r="29" spans="1:2" ht="15.75" customHeight="1" x14ac:dyDescent="0.15">
      <c r="A29" s="7" t="s">
        <v>109</v>
      </c>
      <c r="B29" s="7" t="s">
        <v>110</v>
      </c>
    </row>
    <row r="30" spans="1:2" ht="15.75" customHeight="1" x14ac:dyDescent="0.15">
      <c r="A30" s="7" t="s">
        <v>109</v>
      </c>
      <c r="B30" s="7" t="s">
        <v>110</v>
      </c>
    </row>
    <row r="31" spans="1:2" ht="15.75" customHeight="1" x14ac:dyDescent="0.15">
      <c r="A31" s="7" t="s">
        <v>109</v>
      </c>
      <c r="B31" s="7" t="s">
        <v>110</v>
      </c>
    </row>
    <row r="32" spans="1:2" ht="15.75" customHeight="1" x14ac:dyDescent="0.15">
      <c r="A32" s="7" t="s">
        <v>109</v>
      </c>
      <c r="B32" s="7" t="s">
        <v>110</v>
      </c>
    </row>
    <row r="33" spans="1:2" ht="15.75" customHeight="1" x14ac:dyDescent="0.15">
      <c r="A33" s="7" t="s">
        <v>109</v>
      </c>
      <c r="B33" s="7" t="s">
        <v>110</v>
      </c>
    </row>
    <row r="34" spans="1:2" ht="15.75" customHeight="1" x14ac:dyDescent="0.15">
      <c r="A34" s="7" t="s">
        <v>109</v>
      </c>
      <c r="B34" s="7" t="s">
        <v>110</v>
      </c>
    </row>
    <row r="35" spans="1:2" ht="13" x14ac:dyDescent="0.15">
      <c r="A35" s="7" t="s">
        <v>109</v>
      </c>
      <c r="B35" s="7" t="s">
        <v>110</v>
      </c>
    </row>
    <row r="36" spans="1:2" ht="13" x14ac:dyDescent="0.15">
      <c r="A36" s="7" t="s">
        <v>109</v>
      </c>
      <c r="B36" s="7" t="s">
        <v>110</v>
      </c>
    </row>
    <row r="37" spans="1:2" ht="13" x14ac:dyDescent="0.15">
      <c r="A37" s="7" t="s">
        <v>109</v>
      </c>
      <c r="B37" s="7" t="s">
        <v>110</v>
      </c>
    </row>
    <row r="38" spans="1:2" ht="13" x14ac:dyDescent="0.15">
      <c r="A38" s="7" t="s">
        <v>109</v>
      </c>
      <c r="B38" s="7" t="s">
        <v>110</v>
      </c>
    </row>
    <row r="39" spans="1:2" ht="13" x14ac:dyDescent="0.15">
      <c r="A39" s="7" t="s">
        <v>109</v>
      </c>
      <c r="B39" s="7" t="s">
        <v>110</v>
      </c>
    </row>
    <row r="40" spans="1:2" ht="13" x14ac:dyDescent="0.15">
      <c r="A40" s="7" t="s">
        <v>109</v>
      </c>
      <c r="B40" s="7" t="s">
        <v>110</v>
      </c>
    </row>
    <row r="41" spans="1:2" ht="13" x14ac:dyDescent="0.15">
      <c r="A41" s="7" t="s">
        <v>109</v>
      </c>
      <c r="B41" s="7" t="s">
        <v>110</v>
      </c>
    </row>
    <row r="42" spans="1:2" ht="13" x14ac:dyDescent="0.15">
      <c r="A42" s="7" t="s">
        <v>109</v>
      </c>
      <c r="B42" s="7" t="s">
        <v>110</v>
      </c>
    </row>
    <row r="43" spans="1:2" ht="13" x14ac:dyDescent="0.15">
      <c r="A43" s="7" t="s">
        <v>109</v>
      </c>
      <c r="B43" s="7" t="s">
        <v>110</v>
      </c>
    </row>
    <row r="44" spans="1:2" ht="13" x14ac:dyDescent="0.15">
      <c r="A44" s="7" t="s">
        <v>109</v>
      </c>
      <c r="B44" s="7" t="s">
        <v>110</v>
      </c>
    </row>
    <row r="45" spans="1:2" ht="13" x14ac:dyDescent="0.15">
      <c r="A45" s="7" t="s">
        <v>109</v>
      </c>
      <c r="B45" s="7" t="s">
        <v>110</v>
      </c>
    </row>
    <row r="46" spans="1:2" ht="13" x14ac:dyDescent="0.15">
      <c r="A46" s="7" t="s">
        <v>109</v>
      </c>
      <c r="B46" s="7" t="s">
        <v>110</v>
      </c>
    </row>
    <row r="47" spans="1:2" ht="13" x14ac:dyDescent="0.15">
      <c r="A47" s="7" t="s">
        <v>109</v>
      </c>
      <c r="B47" s="7" t="s">
        <v>110</v>
      </c>
    </row>
    <row r="48" spans="1:2" ht="13" x14ac:dyDescent="0.15">
      <c r="A48" s="7" t="s">
        <v>109</v>
      </c>
      <c r="B48" s="7" t="s">
        <v>110</v>
      </c>
    </row>
    <row r="49" spans="1:2" ht="13" x14ac:dyDescent="0.15">
      <c r="A49" s="7" t="s">
        <v>109</v>
      </c>
      <c r="B49" s="7" t="s">
        <v>110</v>
      </c>
    </row>
    <row r="50" spans="1:2" ht="13" x14ac:dyDescent="0.15">
      <c r="A50" s="7" t="s">
        <v>109</v>
      </c>
      <c r="B50" s="7" t="s">
        <v>110</v>
      </c>
    </row>
    <row r="51" spans="1:2" ht="13" x14ac:dyDescent="0.15">
      <c r="A51" s="7" t="s">
        <v>109</v>
      </c>
      <c r="B51" s="7" t="s">
        <v>110</v>
      </c>
    </row>
    <row r="52" spans="1:2" ht="13" x14ac:dyDescent="0.15">
      <c r="A52" s="7" t="s">
        <v>109</v>
      </c>
      <c r="B52" s="7" t="s">
        <v>110</v>
      </c>
    </row>
    <row r="53" spans="1:2" ht="13" x14ac:dyDescent="0.15">
      <c r="A53" s="7" t="s">
        <v>109</v>
      </c>
      <c r="B53" s="7" t="s">
        <v>110</v>
      </c>
    </row>
    <row r="54" spans="1:2" ht="13" x14ac:dyDescent="0.15">
      <c r="A54" s="7" t="s">
        <v>109</v>
      </c>
      <c r="B54" s="7" t="s">
        <v>110</v>
      </c>
    </row>
    <row r="55" spans="1:2" ht="13" x14ac:dyDescent="0.15">
      <c r="A55" s="7" t="s">
        <v>109</v>
      </c>
      <c r="B55" s="7" t="s">
        <v>110</v>
      </c>
    </row>
    <row r="56" spans="1:2" ht="13" x14ac:dyDescent="0.15">
      <c r="A56" s="7" t="s">
        <v>109</v>
      </c>
      <c r="B56" s="7" t="s">
        <v>110</v>
      </c>
    </row>
    <row r="57" spans="1:2" ht="13" x14ac:dyDescent="0.15">
      <c r="A57" s="7" t="s">
        <v>109</v>
      </c>
      <c r="B57" s="7" t="s">
        <v>110</v>
      </c>
    </row>
    <row r="58" spans="1:2" ht="13" x14ac:dyDescent="0.15">
      <c r="A58" s="7" t="s">
        <v>109</v>
      </c>
      <c r="B58" s="7" t="s">
        <v>110</v>
      </c>
    </row>
    <row r="59" spans="1:2" ht="13" x14ac:dyDescent="0.15">
      <c r="A59" s="7" t="s">
        <v>109</v>
      </c>
      <c r="B59" s="7" t="s">
        <v>110</v>
      </c>
    </row>
    <row r="60" spans="1:2" ht="13" x14ac:dyDescent="0.15">
      <c r="A60" s="7" t="s">
        <v>109</v>
      </c>
      <c r="B60" s="7" t="s">
        <v>110</v>
      </c>
    </row>
    <row r="61" spans="1:2" ht="13" x14ac:dyDescent="0.15">
      <c r="A61" s="7" t="s">
        <v>109</v>
      </c>
      <c r="B61" s="7" t="s">
        <v>110</v>
      </c>
    </row>
    <row r="62" spans="1:2" ht="13" x14ac:dyDescent="0.15">
      <c r="A62" s="7" t="s">
        <v>109</v>
      </c>
      <c r="B62" s="7" t="s">
        <v>110</v>
      </c>
    </row>
    <row r="63" spans="1:2" ht="13" x14ac:dyDescent="0.15">
      <c r="A63" s="7" t="s">
        <v>109</v>
      </c>
      <c r="B63" s="7" t="s">
        <v>110</v>
      </c>
    </row>
    <row r="64" spans="1:2" ht="13" x14ac:dyDescent="0.15">
      <c r="A64" s="7" t="s">
        <v>109</v>
      </c>
      <c r="B64" s="7" t="s">
        <v>110</v>
      </c>
    </row>
    <row r="65" spans="1:2" ht="13" x14ac:dyDescent="0.15">
      <c r="A65" s="7" t="s">
        <v>109</v>
      </c>
      <c r="B65" s="7" t="s">
        <v>110</v>
      </c>
    </row>
    <row r="66" spans="1:2" ht="13" x14ac:dyDescent="0.15">
      <c r="A66" s="7" t="s">
        <v>109</v>
      </c>
      <c r="B66" s="7" t="s">
        <v>110</v>
      </c>
    </row>
    <row r="67" spans="1:2" ht="13" x14ac:dyDescent="0.15">
      <c r="A67" s="7" t="s">
        <v>109</v>
      </c>
      <c r="B67" s="7" t="s">
        <v>110</v>
      </c>
    </row>
    <row r="68" spans="1:2" ht="13" x14ac:dyDescent="0.15">
      <c r="A68" s="7" t="s">
        <v>109</v>
      </c>
      <c r="B68" s="7" t="s">
        <v>110</v>
      </c>
    </row>
    <row r="69" spans="1:2" ht="13" x14ac:dyDescent="0.15">
      <c r="A69" s="7" t="s">
        <v>109</v>
      </c>
      <c r="B69" s="7" t="s">
        <v>110</v>
      </c>
    </row>
    <row r="70" spans="1:2" ht="13" x14ac:dyDescent="0.15">
      <c r="A70" s="7" t="s">
        <v>109</v>
      </c>
      <c r="B70" s="7" t="s">
        <v>110</v>
      </c>
    </row>
    <row r="71" spans="1:2" ht="13" x14ac:dyDescent="0.15">
      <c r="A71" s="7" t="s">
        <v>109</v>
      </c>
      <c r="B71" s="7" t="s">
        <v>110</v>
      </c>
    </row>
    <row r="72" spans="1:2" ht="13" x14ac:dyDescent="0.15">
      <c r="A72" s="7" t="s">
        <v>109</v>
      </c>
      <c r="B72" s="7" t="s">
        <v>110</v>
      </c>
    </row>
    <row r="73" spans="1:2" ht="13" x14ac:dyDescent="0.15">
      <c r="A73" s="7" t="s">
        <v>109</v>
      </c>
      <c r="B73" s="7" t="s">
        <v>110</v>
      </c>
    </row>
    <row r="74" spans="1:2" ht="13" x14ac:dyDescent="0.15">
      <c r="A74" s="7" t="s">
        <v>109</v>
      </c>
      <c r="B74" s="7" t="s">
        <v>110</v>
      </c>
    </row>
    <row r="75" spans="1:2" ht="13" x14ac:dyDescent="0.15">
      <c r="A75" s="7" t="s">
        <v>109</v>
      </c>
      <c r="B75" s="7"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5</vt:i4>
      </vt:variant>
    </vt:vector>
  </HeadingPairs>
  <TitlesOfParts>
    <vt:vector size="5" baseType="lpstr">
      <vt:lpstr>ContasBZD</vt:lpstr>
      <vt:lpstr>Preencher</vt:lpstr>
      <vt:lpstr>Imprimir</vt:lpstr>
      <vt:lpstr>Regras</vt:lpstr>
      <vt:lpstr>Erros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Carlos Martins</cp:lastModifiedBy>
  <dcterms:created xsi:type="dcterms:W3CDTF">2022-01-29T19:21:32Z</dcterms:created>
  <dcterms:modified xsi:type="dcterms:W3CDTF">2022-04-27T20:54:42Z</dcterms:modified>
</cp:coreProperties>
</file>