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2"/>
  <workbookPr/>
  <mc:AlternateContent xmlns:mc="http://schemas.openxmlformats.org/markup-compatibility/2006">
    <mc:Choice Requires="x15">
      <x15ac:absPath xmlns:x15ac="http://schemas.microsoft.com/office/spreadsheetml/2010/11/ac" url="/Users/CarlosMartins/Downloads/"/>
    </mc:Choice>
  </mc:AlternateContent>
  <xr:revisionPtr revIDLastSave="0" documentId="13_ncr:1_{64AC741F-599A-5D41-91E1-84754F9ED09B}" xr6:coauthVersionLast="47" xr6:coauthVersionMax="47" xr10:uidLastSave="{00000000-0000-0000-0000-000000000000}"/>
  <bookViews>
    <workbookView xWindow="0" yWindow="600" windowWidth="28800" windowHeight="26500" xr2:uid="{00000000-000D-0000-FFFF-FFFF00000000}"/>
  </bookViews>
  <sheets>
    <sheet name="Folha1" sheetId="1" r:id="rId1"/>
  </sheets>
  <definedNames>
    <definedName name="_xlnm.Print_Area" localSheetId="0">Folha1!$A$1:$H$46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Dg/rvuV0oEx7dXU+Aymnjbvy7l5JXKPPQgBadM0Ryzw="/>
    </ext>
  </extLst>
</workbook>
</file>

<file path=xl/calcChain.xml><?xml version="1.0" encoding="utf-8"?>
<calcChain xmlns="http://schemas.openxmlformats.org/spreadsheetml/2006/main">
  <c r="E9" i="1" l="1"/>
  <c r="F26" i="1" s="1"/>
  <c r="E21" i="1" l="1"/>
  <c r="E28" i="1"/>
  <c r="E20" i="1"/>
  <c r="E22" i="1"/>
  <c r="F14" i="1"/>
  <c r="E27" i="1"/>
  <c r="F15" i="1"/>
  <c r="F27" i="1"/>
  <c r="E16" i="1"/>
  <c r="F16" i="1"/>
  <c r="F28" i="1"/>
  <c r="F20" i="1"/>
  <c r="F21" i="1"/>
  <c r="F22" i="1"/>
  <c r="E26" i="1"/>
  <c r="E14" i="1"/>
</calcChain>
</file>

<file path=xl/sharedStrings.xml><?xml version="1.0" encoding="utf-8"?>
<sst xmlns="http://schemas.openxmlformats.org/spreadsheetml/2006/main" count="34" uniqueCount="27">
  <si>
    <t>Guia da Gravidez</t>
  </si>
  <si>
    <t>Nome:</t>
  </si>
  <si>
    <t>__________________________________________________</t>
  </si>
  <si>
    <t>Data última menstruação:</t>
  </si>
  <si>
    <t>(dd/mm/aa)</t>
  </si>
  <si>
    <t>Data Prevista do Parto:</t>
  </si>
  <si>
    <t>Medicação:</t>
  </si>
  <si>
    <t>Quando?</t>
  </si>
  <si>
    <t>Desde:</t>
  </si>
  <si>
    <t>Até:</t>
  </si>
  <si>
    <t>Ecografia</t>
  </si>
  <si>
    <t>11 - 14* sem</t>
  </si>
  <si>
    <t>Análises</t>
  </si>
  <si>
    <t>&lt;13 sem</t>
  </si>
  <si>
    <t>Rastreio</t>
  </si>
  <si>
    <t xml:space="preserve">20 - 23* sem. </t>
  </si>
  <si>
    <t>24 - 28 sem</t>
  </si>
  <si>
    <t>Vacinação</t>
  </si>
  <si>
    <t>20 - 32* sem</t>
  </si>
  <si>
    <t>30-33* sem</t>
  </si>
  <si>
    <t xml:space="preserve">Análises </t>
  </si>
  <si>
    <t xml:space="preserve">32-34 sem </t>
  </si>
  <si>
    <t>StreptoB</t>
  </si>
  <si>
    <t>35 - 37 sem</t>
  </si>
  <si>
    <t>Análises **</t>
  </si>
  <si>
    <t>Marcação:</t>
  </si>
  <si>
    <t>__________________________________________________________________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</si>
</sst>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</font>
    <font>
      <sz val="20"/>
      <color theme="1"/>
      <name val="Calibri"/>
    </font>
    <font>
      <sz val="11"/>
      <name val="Calibri"/>
    </font>
    <font>
      <sz val="16"/>
      <color theme="1"/>
      <name val="Calibri"/>
    </font>
    <font>
      <b/>
      <sz val="11"/>
      <color theme="1"/>
      <name val="Calibri"/>
    </font>
    <font>
      <sz val="10"/>
      <color theme="1"/>
      <name val="Calibri"/>
    </font>
    <font>
      <sz val="14"/>
      <color rgb="FFAE2C79"/>
      <name val="Calibri"/>
    </font>
    <font>
      <sz val="6"/>
      <color theme="1"/>
      <name val="Calibri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color theme="6" tint="-0.4999847407452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theme="0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/>
      <top/>
      <bottom style="dotted">
        <color rgb="FF7F7F7F"/>
      </bottom>
      <diagonal/>
    </border>
    <border>
      <left/>
      <right style="dotted">
        <color rgb="FF7F7F7F"/>
      </right>
      <top/>
      <bottom style="dotted">
        <color rgb="FF7F7F7F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/>
      <right style="dotted">
        <color rgb="FF7F7F7F"/>
      </right>
      <top style="dotted">
        <color rgb="FF7F7F7F"/>
      </top>
      <bottom style="dotted">
        <color rgb="FF7F7F7F"/>
      </bottom>
      <diagonal/>
    </border>
    <border>
      <left style="medium">
        <color theme="9" tint="0.59999389629810485"/>
      </left>
      <right/>
      <top style="medium">
        <color theme="9" tint="0.59999389629810485"/>
      </top>
      <bottom style="dotted">
        <color rgb="FF7F7F7F"/>
      </bottom>
      <diagonal/>
    </border>
    <border>
      <left/>
      <right/>
      <top style="medium">
        <color theme="9" tint="0.59999389629810485"/>
      </top>
      <bottom style="dotted">
        <color rgb="FF7F7F7F"/>
      </bottom>
      <diagonal/>
    </border>
    <border>
      <left/>
      <right style="dotted">
        <color rgb="FF7F7F7F"/>
      </right>
      <top style="medium">
        <color theme="9" tint="0.59999389629810485"/>
      </top>
      <bottom style="dotted">
        <color rgb="FF7F7F7F"/>
      </bottom>
      <diagonal/>
    </border>
    <border>
      <left/>
      <right style="medium">
        <color theme="9" tint="0.59999389629810485"/>
      </right>
      <top style="medium">
        <color theme="9" tint="0.59999389629810485"/>
      </top>
      <bottom style="dotted">
        <color rgb="FF7F7F7F"/>
      </bottom>
      <diagonal/>
    </border>
    <border>
      <left style="medium">
        <color theme="9" tint="0.59999389629810485"/>
      </left>
      <right/>
      <top style="dotted">
        <color rgb="FF7F7F7F"/>
      </top>
      <bottom style="dotted">
        <color rgb="FF7F7F7F"/>
      </bottom>
      <diagonal/>
    </border>
    <border>
      <left/>
      <right style="medium">
        <color theme="9" tint="0.59999389629810485"/>
      </right>
      <top style="dotted">
        <color rgb="FF7F7F7F"/>
      </top>
      <bottom style="dotted">
        <color rgb="FF7F7F7F"/>
      </bottom>
      <diagonal/>
    </border>
    <border>
      <left style="medium">
        <color theme="9" tint="0.59999389629810485"/>
      </left>
      <right/>
      <top/>
      <bottom style="medium">
        <color theme="9" tint="0.59999389629810485"/>
      </bottom>
      <diagonal/>
    </border>
    <border>
      <left/>
      <right/>
      <top style="dotted">
        <color rgb="FF7F7F7F"/>
      </top>
      <bottom style="medium">
        <color theme="9" tint="0.59999389629810485"/>
      </bottom>
      <diagonal/>
    </border>
    <border>
      <left/>
      <right style="dotted">
        <color rgb="FF7F7F7F"/>
      </right>
      <top/>
      <bottom style="medium">
        <color theme="9" tint="0.59999389629810485"/>
      </bottom>
      <diagonal/>
    </border>
    <border>
      <left/>
      <right/>
      <top/>
      <bottom style="medium">
        <color theme="9" tint="0.59999389629810485"/>
      </bottom>
      <diagonal/>
    </border>
    <border>
      <left/>
      <right style="medium">
        <color theme="9" tint="0.59999389629810485"/>
      </right>
      <top/>
      <bottom style="medium">
        <color theme="9" tint="0.59999389629810485"/>
      </bottom>
      <diagonal/>
    </border>
    <border>
      <left style="medium">
        <color theme="9" tint="0.59999389629810485"/>
      </left>
      <right/>
      <top/>
      <bottom style="dotted">
        <color rgb="FF7F7F7F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1" xfId="0" applyFont="1" applyFill="1" applyBorder="1"/>
    <xf numFmtId="0" fontId="4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14" fontId="1" fillId="3" borderId="11" xfId="0" applyNumberFormat="1" applyFont="1" applyFill="1" applyBorder="1" applyAlignment="1">
      <alignment horizontal="left" vertical="center"/>
    </xf>
    <xf numFmtId="14" fontId="5" fillId="3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14" fontId="6" fillId="2" borderId="15" xfId="0" applyNumberFormat="1" applyFont="1" applyFill="1" applyBorder="1" applyAlignment="1">
      <alignment horizontal="center" vertical="center"/>
    </xf>
    <xf numFmtId="14" fontId="6" fillId="2" borderId="17" xfId="0" applyNumberFormat="1" applyFont="1" applyFill="1" applyBorder="1" applyAlignment="1">
      <alignment horizontal="center" vertical="center"/>
    </xf>
    <xf numFmtId="14" fontId="6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4" borderId="0" xfId="0" applyFont="1" applyFill="1"/>
    <xf numFmtId="14" fontId="6" fillId="2" borderId="14" xfId="0" applyNumberFormat="1" applyFont="1" applyFill="1" applyBorder="1" applyAlignment="1">
      <alignment horizontal="center" vertical="center"/>
    </xf>
    <xf numFmtId="14" fontId="6" fillId="2" borderId="16" xfId="0" applyNumberFormat="1" applyFont="1" applyFill="1" applyBorder="1" applyAlignment="1">
      <alignment horizontal="center" vertical="center"/>
    </xf>
    <xf numFmtId="0" fontId="1" fillId="2" borderId="18" xfId="0" applyFont="1" applyFill="1" applyBorder="1"/>
    <xf numFmtId="14" fontId="6" fillId="2" borderId="20" xfId="0" applyNumberFormat="1" applyFont="1" applyFill="1" applyBorder="1" applyAlignment="1">
      <alignment horizontal="center" vertical="center"/>
    </xf>
    <xf numFmtId="14" fontId="6" fillId="2" borderId="19" xfId="0" applyNumberFormat="1" applyFont="1" applyFill="1" applyBorder="1" applyAlignment="1">
      <alignment horizontal="center" vertical="center"/>
    </xf>
    <xf numFmtId="0" fontId="1" fillId="2" borderId="21" xfId="0" applyFont="1" applyFill="1" applyBorder="1"/>
    <xf numFmtId="0" fontId="1" fillId="2" borderId="22" xfId="0" applyFont="1" applyFill="1" applyBorder="1"/>
    <xf numFmtId="0" fontId="1" fillId="2" borderId="23" xfId="0" applyFont="1" applyFill="1" applyBorder="1"/>
    <xf numFmtId="0" fontId="1" fillId="2" borderId="24" xfId="0" applyFont="1" applyFill="1" applyBorder="1"/>
    <xf numFmtId="14" fontId="6" fillId="2" borderId="26" xfId="0" applyNumberFormat="1" applyFont="1" applyFill="1" applyBorder="1" applyAlignment="1">
      <alignment horizontal="center" vertical="center"/>
    </xf>
    <xf numFmtId="14" fontId="6" fillId="2" borderId="27" xfId="0" applyNumberFormat="1" applyFont="1" applyFill="1" applyBorder="1" applyAlignment="1">
      <alignment horizontal="center" vertical="center"/>
    </xf>
    <xf numFmtId="0" fontId="11" fillId="2" borderId="28" xfId="0" applyFont="1" applyFill="1" applyBorder="1"/>
    <xf numFmtId="0" fontId="11" fillId="2" borderId="21" xfId="0" applyFont="1" applyFill="1" applyBorder="1"/>
    <xf numFmtId="0" fontId="11" fillId="2" borderId="23" xfId="0" applyFont="1" applyFill="1" applyBorder="1"/>
    <xf numFmtId="0" fontId="1" fillId="2" borderId="29" xfId="0" applyFont="1" applyFill="1" applyBorder="1"/>
    <xf numFmtId="0" fontId="1" fillId="2" borderId="28" xfId="0" applyFont="1" applyFill="1" applyBorder="1"/>
    <xf numFmtId="0" fontId="10" fillId="2" borderId="22" xfId="0" applyFont="1" applyFill="1" applyBorder="1"/>
    <xf numFmtId="0" fontId="10" fillId="2" borderId="10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1" fillId="2" borderId="12" xfId="0" applyFont="1" applyFill="1" applyBorder="1" applyAlignment="1">
      <alignment horizontal="left" vertical="center"/>
    </xf>
    <xf numFmtId="0" fontId="3" fillId="0" borderId="13" xfId="0" applyFont="1" applyBorder="1"/>
    <xf numFmtId="0" fontId="1" fillId="2" borderId="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32</xdr:row>
      <xdr:rowOff>0</xdr:rowOff>
    </xdr:from>
    <xdr:ext cx="304800" cy="314325"/>
    <xdr:sp macro="" textlink="">
      <xdr:nvSpPr>
        <xdr:cNvPr id="4" name="Shape 4" descr="Sticky notes free ico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193600" y="3622838"/>
          <a:ext cx="3048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0</xdr:col>
      <xdr:colOff>114300</xdr:colOff>
      <xdr:row>11</xdr:row>
      <xdr:rowOff>133351</xdr:rowOff>
    </xdr:from>
    <xdr:ext cx="1200150" cy="32385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4300" y="2400301"/>
          <a:ext cx="1200150" cy="3238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1º Trimestre</a:t>
          </a:r>
          <a:endParaRPr sz="1400"/>
        </a:p>
      </xdr:txBody>
    </xdr:sp>
    <xdr:clientData fLocksWithSheet="0"/>
  </xdr:oneCellAnchor>
  <xdr:oneCellAnchor>
    <xdr:from>
      <xdr:col>0</xdr:col>
      <xdr:colOff>133350</xdr:colOff>
      <xdr:row>17</xdr:row>
      <xdr:rowOff>152400</xdr:rowOff>
    </xdr:from>
    <xdr:ext cx="1095375" cy="3143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33350" y="3581400"/>
          <a:ext cx="10953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2º Trimestre</a:t>
          </a:r>
          <a:endParaRPr sz="1400"/>
        </a:p>
      </xdr:txBody>
    </xdr:sp>
    <xdr:clientData fLocksWithSheet="0"/>
  </xdr:oneCellAnchor>
  <xdr:oneCellAnchor>
    <xdr:from>
      <xdr:col>0</xdr:col>
      <xdr:colOff>95250</xdr:colOff>
      <xdr:row>23</xdr:row>
      <xdr:rowOff>152400</xdr:rowOff>
    </xdr:from>
    <xdr:ext cx="1323975" cy="314325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95250" y="4772025"/>
          <a:ext cx="132397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3º Trimestre</a:t>
          </a:r>
          <a:endParaRPr sz="1400"/>
        </a:p>
      </xdr:txBody>
    </xdr:sp>
    <xdr:clientData fLocksWithSheet="0"/>
  </xdr:oneCellAnchor>
  <xdr:oneCellAnchor>
    <xdr:from>
      <xdr:col>3</xdr:col>
      <xdr:colOff>333375</xdr:colOff>
      <xdr:row>28</xdr:row>
      <xdr:rowOff>161925</xdr:rowOff>
    </xdr:from>
    <xdr:ext cx="923925" cy="314325"/>
    <xdr:sp macro="" textlink="">
      <xdr:nvSpPr>
        <xdr:cNvPr id="10" name="Shap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476500" y="5781675"/>
          <a:ext cx="923925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Serologias</a:t>
          </a:r>
          <a:endParaRPr sz="1400"/>
        </a:p>
      </xdr:txBody>
    </xdr:sp>
    <xdr:clientData fLocksWithSheet="0"/>
  </xdr:oneCellAnchor>
  <xdr:oneCellAnchor>
    <xdr:from>
      <xdr:col>0</xdr:col>
      <xdr:colOff>428625</xdr:colOff>
      <xdr:row>34</xdr:row>
      <xdr:rowOff>180975</xdr:rowOff>
    </xdr:from>
    <xdr:ext cx="2333625" cy="19907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4183950" y="2789400"/>
          <a:ext cx="2324100" cy="1981200"/>
        </a:xfrm>
        <a:prstGeom prst="foldedCorner">
          <a:avLst>
            <a:gd name="adj" fmla="val 0"/>
          </a:avLst>
        </a:prstGeom>
        <a:solidFill>
          <a:srgbClr val="FEE8F5"/>
        </a:solidFill>
        <a:ln w="9525" cap="flat" cmpd="sng">
          <a:solidFill>
            <a:srgbClr val="AEABA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Hemorragia vaginal 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Perda de líquido pela vagina 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Corrimento vaginal com prurido/ardor  Dores abdominais/pélvicas 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Arrepios ou febre 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Dor/ardor quando urina 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Vómitos persistentes 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Dores de cabeça fortes ou contínuas 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Perturbações da visão </a:t>
          </a:r>
          <a:b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</a:br>
          <a:r>
            <a:rPr lang="en-US" sz="105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Diminuição dos movimentos fetais</a:t>
          </a:r>
          <a:endParaRPr sz="1600"/>
        </a:p>
      </xdr:txBody>
    </xdr:sp>
    <xdr:clientData fLocksWithSheet="0"/>
  </xdr:oneCellAnchor>
  <xdr:oneCellAnchor>
    <xdr:from>
      <xdr:col>3</xdr:col>
      <xdr:colOff>104775</xdr:colOff>
      <xdr:row>22</xdr:row>
      <xdr:rowOff>47625</xdr:rowOff>
    </xdr:from>
    <xdr:ext cx="2209800" cy="257175"/>
    <xdr:sp macro="" textlink="">
      <xdr:nvSpPr>
        <xdr:cNvPr id="12" name="Shap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242942" y="3655575"/>
          <a:ext cx="2206117" cy="24885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**Se Rh-: isoimunização às 28 semanas</a:t>
          </a:r>
          <a:endParaRPr sz="10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6</xdr:col>
      <xdr:colOff>85725</xdr:colOff>
      <xdr:row>27</xdr:row>
      <xdr:rowOff>161925</xdr:rowOff>
    </xdr:from>
    <xdr:ext cx="714375" cy="257175"/>
    <xdr:sp macro="" textlink="">
      <xdr:nvSpPr>
        <xdr:cNvPr id="14" name="Shap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71975" y="5581650"/>
          <a:ext cx="714375" cy="2571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*exclusivé</a:t>
          </a:r>
          <a:endParaRPr sz="1400"/>
        </a:p>
      </xdr:txBody>
    </xdr:sp>
    <xdr:clientData fLocksWithSheet="0"/>
  </xdr:oneCellAnchor>
  <xdr:oneCellAnchor>
    <xdr:from>
      <xdr:col>2</xdr:col>
      <xdr:colOff>66675</xdr:colOff>
      <xdr:row>10</xdr:row>
      <xdr:rowOff>142876</xdr:rowOff>
    </xdr:from>
    <xdr:ext cx="3581400" cy="217520"/>
    <xdr:sp macro="" textlink="">
      <xdr:nvSpPr>
        <xdr:cNvPr id="15" name="Shap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1495425" y="2219326"/>
          <a:ext cx="3581400" cy="21752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Recomendado: </a:t>
          </a:r>
          <a:r>
            <a:rPr lang="en-US" sz="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ácido fólico 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400pg até 12ª semana; </a:t>
          </a:r>
          <a:r>
            <a:rPr lang="en-US" sz="8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iodo</a:t>
          </a:r>
          <a:r>
            <a:rPr lang="en-US" sz="8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até fim amamentação</a:t>
          </a:r>
          <a:endParaRPr sz="8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0</xdr:col>
      <xdr:colOff>304800</xdr:colOff>
      <xdr:row>33</xdr:row>
      <xdr:rowOff>161925</xdr:rowOff>
    </xdr:from>
    <xdr:ext cx="1295400" cy="280165"/>
    <xdr:sp macro="" textlink="">
      <xdr:nvSpPr>
        <xdr:cNvPr id="16" name="Shap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304800" y="7143750"/>
          <a:ext cx="1295400" cy="28016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Sinais de Alerta</a:t>
          </a:r>
          <a:endParaRPr sz="1200"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4</xdr:col>
      <xdr:colOff>85725</xdr:colOff>
      <xdr:row>34</xdr:row>
      <xdr:rowOff>180975</xdr:rowOff>
    </xdr:from>
    <xdr:ext cx="2343150" cy="1990725"/>
    <xdr:sp macro="" textlink="">
      <xdr:nvSpPr>
        <xdr:cNvPr id="17" name="Shap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4179188" y="2789400"/>
          <a:ext cx="2333625" cy="1981200"/>
        </a:xfrm>
        <a:prstGeom prst="foldedCorner">
          <a:avLst>
            <a:gd name="adj" fmla="val 0"/>
          </a:avLst>
        </a:prstGeom>
        <a:solidFill>
          <a:srgbClr val="FEE8F5"/>
        </a:solidFill>
        <a:ln w="9525" cap="flat" cmpd="sng">
          <a:solidFill>
            <a:srgbClr val="AEABA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Utilize o seu </a:t>
          </a:r>
          <a:r>
            <a:rPr lang="en-US" sz="9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cheque dentista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Requisite o seu </a:t>
          </a:r>
          <a:r>
            <a:rPr lang="en-US" sz="900" u="sng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abono prénatal </a:t>
          </a: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 partir da 13ª semana.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900"/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9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Evite o álcool, tabaco e cafeína.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Na ausência de contraindicações pode manter relações sexuais e exercício aeróbico de baixo impacto (30min 5x/semana). Em caso de dúvida, pergunte à sua médica.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9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9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Evitar desporto de contacto físico, quedas, stress exagerado ou atividades com risco de trauma abdominal.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900"/>
        </a:p>
      </xdr:txBody>
    </xdr:sp>
    <xdr:clientData fLocksWithSheet="0"/>
  </xdr:oneCellAnchor>
  <xdr:oneCellAnchor>
    <xdr:from>
      <xdr:col>3</xdr:col>
      <xdr:colOff>685800</xdr:colOff>
      <xdr:row>33</xdr:row>
      <xdr:rowOff>142875</xdr:rowOff>
    </xdr:from>
    <xdr:ext cx="990600" cy="314325"/>
    <xdr:sp macro="" textlink="">
      <xdr:nvSpPr>
        <xdr:cNvPr id="18" name="Shap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828925" y="7124700"/>
          <a:ext cx="990600" cy="31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sp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Relembrar</a:t>
          </a:r>
          <a:r>
            <a:rPr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: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58"/>
  <sheetViews>
    <sheetView tabSelected="1" zoomScale="120" zoomScaleNormal="120" workbookViewId="0">
      <selection activeCell="I40" sqref="I40"/>
    </sheetView>
  </sheetViews>
  <sheetFormatPr baseColWidth="10" defaultColWidth="14.5" defaultRowHeight="15" customHeight="1" x14ac:dyDescent="0.2"/>
  <cols>
    <col min="1" max="1" width="6.5" customWidth="1"/>
    <col min="2" max="6" width="10.6640625" customWidth="1"/>
    <col min="7" max="7" width="14.6640625" customWidth="1"/>
    <col min="8" max="8" width="4.5" customWidth="1"/>
  </cols>
  <sheetData>
    <row r="1" spans="1:8" x14ac:dyDescent="0.2">
      <c r="A1" s="1"/>
      <c r="B1" s="1"/>
      <c r="C1" s="1"/>
      <c r="D1" s="1"/>
      <c r="E1" s="1"/>
      <c r="F1" s="1"/>
      <c r="G1" s="1"/>
      <c r="H1" s="1"/>
    </row>
    <row r="2" spans="1:8" x14ac:dyDescent="0.2">
      <c r="A2" s="1"/>
      <c r="B2" s="1"/>
      <c r="C2" s="1"/>
      <c r="D2" s="1"/>
      <c r="E2" s="1"/>
      <c r="F2" s="1"/>
      <c r="G2" s="1"/>
      <c r="H2" s="1"/>
    </row>
    <row r="3" spans="1:8" ht="15" customHeight="1" x14ac:dyDescent="0.2">
      <c r="A3" s="1"/>
      <c r="B3" s="1"/>
      <c r="C3" s="34" t="s">
        <v>0</v>
      </c>
      <c r="D3" s="35"/>
      <c r="E3" s="35"/>
      <c r="F3" s="36"/>
      <c r="G3" s="2"/>
      <c r="H3" s="1"/>
    </row>
    <row r="4" spans="1:8" ht="15" customHeight="1" x14ac:dyDescent="0.2">
      <c r="A4" s="1"/>
      <c r="B4" s="1"/>
      <c r="C4" s="37"/>
      <c r="D4" s="38"/>
      <c r="E4" s="38"/>
      <c r="F4" s="39"/>
      <c r="G4" s="2"/>
      <c r="H4" s="1"/>
    </row>
    <row r="5" spans="1:8" x14ac:dyDescent="0.2">
      <c r="A5" s="1"/>
      <c r="B5" s="1"/>
      <c r="C5" s="1"/>
      <c r="D5" s="1"/>
      <c r="E5" s="1"/>
      <c r="F5" s="1"/>
      <c r="G5" s="1"/>
      <c r="H5" s="1"/>
    </row>
    <row r="6" spans="1:8" x14ac:dyDescent="0.2">
      <c r="A6" s="1"/>
      <c r="B6" s="3" t="s">
        <v>1</v>
      </c>
      <c r="C6" s="32" t="s">
        <v>2</v>
      </c>
      <c r="D6" s="40"/>
      <c r="E6" s="40"/>
      <c r="F6" s="40"/>
      <c r="G6" s="41"/>
      <c r="H6" s="1"/>
    </row>
    <row r="7" spans="1:8" x14ac:dyDescent="0.2">
      <c r="A7" s="1"/>
      <c r="B7" s="1"/>
      <c r="C7" s="1"/>
      <c r="D7" s="1"/>
      <c r="E7" s="1"/>
      <c r="F7" s="1"/>
      <c r="G7" s="1"/>
      <c r="H7" s="1"/>
    </row>
    <row r="8" spans="1:8" ht="21.75" customHeight="1" x14ac:dyDescent="0.2">
      <c r="A8" s="3"/>
      <c r="B8" s="4" t="s">
        <v>3</v>
      </c>
      <c r="C8" s="4"/>
      <c r="D8" s="4"/>
      <c r="E8" s="5"/>
      <c r="F8" s="42" t="s">
        <v>4</v>
      </c>
      <c r="G8" s="43"/>
      <c r="H8" s="3"/>
    </row>
    <row r="9" spans="1:8" ht="21.75" customHeight="1" x14ac:dyDescent="0.2">
      <c r="A9" s="3"/>
      <c r="B9" s="3" t="s">
        <v>5</v>
      </c>
      <c r="C9" s="3"/>
      <c r="D9" s="3"/>
      <c r="E9" s="6" t="str">
        <f>IF(E8, E8 + 280,"")</f>
        <v/>
      </c>
      <c r="F9" s="44" t="s">
        <v>4</v>
      </c>
      <c r="G9" s="41"/>
      <c r="H9" s="3"/>
    </row>
    <row r="10" spans="1:8" x14ac:dyDescent="0.2">
      <c r="A10" s="1"/>
      <c r="B10" s="1"/>
      <c r="C10" s="1"/>
      <c r="D10" s="1"/>
      <c r="E10" s="1"/>
      <c r="F10" s="1"/>
      <c r="G10" s="1"/>
      <c r="H10" s="1"/>
    </row>
    <row r="11" spans="1:8" x14ac:dyDescent="0.2">
      <c r="A11" s="1"/>
      <c r="B11" s="1" t="s">
        <v>6</v>
      </c>
      <c r="C11" s="32" t="s">
        <v>2</v>
      </c>
      <c r="D11" s="40"/>
      <c r="E11" s="40"/>
      <c r="F11" s="40"/>
      <c r="G11" s="41"/>
      <c r="H11" s="1"/>
    </row>
    <row r="12" spans="1:8" x14ac:dyDescent="0.2">
      <c r="A12" s="1"/>
      <c r="B12" s="1"/>
      <c r="C12" s="1"/>
      <c r="D12" s="1"/>
      <c r="E12" s="1"/>
      <c r="F12" s="1"/>
      <c r="G12" s="1"/>
      <c r="H12" s="1"/>
    </row>
    <row r="13" spans="1:8" ht="16" thickBot="1" x14ac:dyDescent="0.25">
      <c r="A13" s="1"/>
      <c r="B13" s="1"/>
      <c r="C13" s="32" t="s">
        <v>7</v>
      </c>
      <c r="D13" s="32"/>
      <c r="E13" s="7" t="s">
        <v>8</v>
      </c>
      <c r="F13" s="7" t="s">
        <v>9</v>
      </c>
      <c r="G13" s="31" t="s">
        <v>25</v>
      </c>
      <c r="H13" s="1"/>
    </row>
    <row r="14" spans="1:8" x14ac:dyDescent="0.2">
      <c r="A14" s="1"/>
      <c r="B14" s="16" t="s">
        <v>10</v>
      </c>
      <c r="C14" s="45" t="s">
        <v>11</v>
      </c>
      <c r="D14" s="45"/>
      <c r="E14" s="17" t="e">
        <f>IF(E9,E9 -203," ")</f>
        <v>#VALUE!</v>
      </c>
      <c r="F14" s="18" t="e">
        <f>IF(E9,E9 -183,"")</f>
        <v>#VALUE!</v>
      </c>
      <c r="G14" s="19"/>
      <c r="H14" s="1"/>
    </row>
    <row r="15" spans="1:8" x14ac:dyDescent="0.2">
      <c r="A15" s="1"/>
      <c r="B15" s="20" t="s">
        <v>12</v>
      </c>
      <c r="C15" s="46" t="s">
        <v>13</v>
      </c>
      <c r="D15" s="46"/>
      <c r="E15" s="9"/>
      <c r="F15" s="15" t="e">
        <f>IF(E9,E9 -190,"")</f>
        <v>#VALUE!</v>
      </c>
      <c r="G15" s="21"/>
      <c r="H15" s="1"/>
    </row>
    <row r="16" spans="1:8" ht="16" thickBot="1" x14ac:dyDescent="0.25">
      <c r="A16" s="1"/>
      <c r="B16" s="22" t="s">
        <v>14</v>
      </c>
      <c r="C16" s="47" t="s">
        <v>11</v>
      </c>
      <c r="D16" s="47"/>
      <c r="E16" s="23" t="e">
        <f>IF(E9,E9 -203,"")</f>
        <v>#VALUE!</v>
      </c>
      <c r="F16" s="24" t="e">
        <f>IF(E9,E9 -183,"")</f>
        <v>#VALUE!</v>
      </c>
      <c r="G16" s="25"/>
      <c r="H16" s="1"/>
    </row>
    <row r="17" spans="1:8" x14ac:dyDescent="0.2">
      <c r="A17" s="1"/>
      <c r="B17" s="1"/>
      <c r="C17" s="1"/>
      <c r="D17" s="1"/>
      <c r="E17" s="10"/>
      <c r="F17" s="10"/>
      <c r="G17" s="13"/>
      <c r="H17" s="1"/>
    </row>
    <row r="18" spans="1:8" x14ac:dyDescent="0.2">
      <c r="A18" s="1"/>
      <c r="B18" s="1"/>
      <c r="C18" s="1"/>
      <c r="D18" s="1"/>
      <c r="E18" s="10"/>
      <c r="F18" s="10"/>
      <c r="G18" s="13"/>
      <c r="H18" s="1"/>
    </row>
    <row r="19" spans="1:8" ht="16" thickBot="1" x14ac:dyDescent="0.25">
      <c r="A19" s="1"/>
      <c r="B19" s="1"/>
      <c r="C19" s="1"/>
      <c r="D19" s="1"/>
      <c r="E19" s="10"/>
      <c r="F19" s="10"/>
      <c r="G19" s="13"/>
      <c r="H19" s="1"/>
    </row>
    <row r="20" spans="1:8" ht="15.75" customHeight="1" x14ac:dyDescent="0.2">
      <c r="A20" s="1"/>
      <c r="B20" s="16" t="s">
        <v>10</v>
      </c>
      <c r="C20" s="45" t="s">
        <v>15</v>
      </c>
      <c r="D20" s="45"/>
      <c r="E20" s="17" t="e">
        <f>IF(E9,E9 -140,"")</f>
        <v>#VALUE!</v>
      </c>
      <c r="F20" s="18" t="e">
        <f>IF(E9,E9 -120,"")</f>
        <v>#VALUE!</v>
      </c>
      <c r="G20" s="26"/>
      <c r="H20" s="1"/>
    </row>
    <row r="21" spans="1:8" ht="15.75" customHeight="1" x14ac:dyDescent="0.2">
      <c r="A21" s="1"/>
      <c r="B21" s="30" t="s">
        <v>24</v>
      </c>
      <c r="C21" s="46" t="s">
        <v>16</v>
      </c>
      <c r="D21" s="46"/>
      <c r="E21" s="9" t="e">
        <f>IF(E9,E9 -112,"")</f>
        <v>#VALUE!</v>
      </c>
      <c r="F21" s="15" t="e">
        <f>IF(E9,E9 -84,"")</f>
        <v>#VALUE!</v>
      </c>
      <c r="G21" s="27"/>
      <c r="H21" s="1"/>
    </row>
    <row r="22" spans="1:8" ht="15.75" customHeight="1" thickBot="1" x14ac:dyDescent="0.25">
      <c r="A22" s="1"/>
      <c r="B22" s="22" t="s">
        <v>17</v>
      </c>
      <c r="C22" s="47" t="s">
        <v>18</v>
      </c>
      <c r="D22" s="47"/>
      <c r="E22" s="23" t="e">
        <f>IF(E9,E9 -140,"")</f>
        <v>#VALUE!</v>
      </c>
      <c r="F22" s="24" t="e">
        <f>IF(E9,E9 -56,"")</f>
        <v>#VALUE!</v>
      </c>
      <c r="G22" s="25"/>
      <c r="H22" s="1"/>
    </row>
    <row r="23" spans="1:8" ht="15.75" customHeight="1" x14ac:dyDescent="0.2">
      <c r="A23" s="1"/>
      <c r="B23" s="1"/>
      <c r="C23" s="1"/>
      <c r="D23" s="1"/>
      <c r="E23" s="10"/>
      <c r="F23" s="10"/>
      <c r="G23" s="13"/>
      <c r="H23" s="1"/>
    </row>
    <row r="24" spans="1:8" ht="15.75" customHeight="1" x14ac:dyDescent="0.2">
      <c r="A24" s="1"/>
      <c r="B24" s="1"/>
      <c r="C24" s="1"/>
      <c r="D24" s="1"/>
      <c r="E24" s="10"/>
      <c r="F24" s="10"/>
      <c r="G24" s="13"/>
      <c r="H24" s="1"/>
    </row>
    <row r="25" spans="1:8" ht="15.75" customHeight="1" thickBot="1" x14ac:dyDescent="0.25">
      <c r="A25" s="1"/>
      <c r="B25" s="1"/>
      <c r="C25" s="1"/>
      <c r="D25" s="1"/>
      <c r="E25" s="10"/>
      <c r="F25" s="10"/>
      <c r="G25" s="13"/>
      <c r="H25" s="1"/>
    </row>
    <row r="26" spans="1:8" ht="15.75" customHeight="1" x14ac:dyDescent="0.2">
      <c r="A26" s="1"/>
      <c r="B26" s="16" t="s">
        <v>10</v>
      </c>
      <c r="C26" s="45" t="s">
        <v>19</v>
      </c>
      <c r="D26" s="45"/>
      <c r="E26" s="17" t="e">
        <f>IF(E9,E9 -70,"")</f>
        <v>#VALUE!</v>
      </c>
      <c r="F26" s="18" t="e">
        <f>IF(E9,E9 -50,"")</f>
        <v>#VALUE!</v>
      </c>
      <c r="G26" s="26"/>
      <c r="H26" s="1"/>
    </row>
    <row r="27" spans="1:8" ht="15.75" customHeight="1" x14ac:dyDescent="0.2">
      <c r="A27" s="1"/>
      <c r="B27" s="28" t="s">
        <v>20</v>
      </c>
      <c r="C27" s="46" t="s">
        <v>21</v>
      </c>
      <c r="D27" s="46"/>
      <c r="E27" s="8" t="e">
        <f>IF(E9,E9 -56,"")</f>
        <v>#VALUE!</v>
      </c>
      <c r="F27" s="14" t="e">
        <f>IF(E9,E9 -42,"")</f>
        <v>#VALUE!</v>
      </c>
      <c r="G27" s="21"/>
      <c r="H27" s="1"/>
    </row>
    <row r="28" spans="1:8" ht="15.75" customHeight="1" thickBot="1" x14ac:dyDescent="0.25">
      <c r="A28" s="1"/>
      <c r="B28" s="22" t="s">
        <v>22</v>
      </c>
      <c r="C28" s="47" t="s">
        <v>23</v>
      </c>
      <c r="D28" s="47"/>
      <c r="E28" s="23" t="e">
        <f>IF(E9,E9 -35,"")</f>
        <v>#VALUE!</v>
      </c>
      <c r="F28" s="24" t="e">
        <f>IF(E9,E9 -21,"")</f>
        <v>#VALUE!</v>
      </c>
      <c r="G28" s="29"/>
      <c r="H28" s="1"/>
    </row>
    <row r="29" spans="1:8" ht="15.75" customHeight="1" x14ac:dyDescent="0.2">
      <c r="A29" s="1"/>
      <c r="B29" s="1"/>
      <c r="C29" s="1"/>
      <c r="D29" s="1"/>
      <c r="E29" s="1"/>
      <c r="F29" s="1"/>
      <c r="G29" s="1"/>
      <c r="H29" s="1"/>
    </row>
    <row r="30" spans="1:8" ht="15.75" customHeight="1" x14ac:dyDescent="0.2">
      <c r="A30" s="1"/>
      <c r="B30" s="1"/>
      <c r="C30" s="1"/>
      <c r="D30" s="1"/>
      <c r="E30" s="1"/>
      <c r="F30" s="1"/>
      <c r="G30" s="1"/>
      <c r="H30" s="1"/>
    </row>
    <row r="31" spans="1:8" ht="15.75" customHeight="1" x14ac:dyDescent="0.2">
      <c r="A31" s="1"/>
      <c r="B31" s="33" t="s">
        <v>26</v>
      </c>
      <c r="C31" s="33"/>
      <c r="D31" s="33"/>
      <c r="E31" s="33"/>
      <c r="F31" s="33"/>
      <c r="G31" s="33"/>
      <c r="H31" s="1"/>
    </row>
    <row r="32" spans="1:8" ht="15.75" customHeight="1" x14ac:dyDescent="0.2">
      <c r="A32" s="1"/>
      <c r="B32" s="33" t="s">
        <v>26</v>
      </c>
      <c r="C32" s="33"/>
      <c r="D32" s="33"/>
      <c r="E32" s="33"/>
      <c r="F32" s="33"/>
      <c r="G32" s="33"/>
      <c r="H32" s="1"/>
    </row>
    <row r="33" spans="1:8" ht="15.75" customHeight="1" x14ac:dyDescent="0.2">
      <c r="A33" s="1"/>
      <c r="B33" s="33" t="s">
        <v>26</v>
      </c>
      <c r="C33" s="33"/>
      <c r="D33" s="33"/>
      <c r="E33" s="33"/>
      <c r="F33" s="33"/>
      <c r="G33" s="33"/>
      <c r="H33" s="1"/>
    </row>
    <row r="34" spans="1:8" ht="15.75" customHeight="1" x14ac:dyDescent="0.2">
      <c r="A34" s="1"/>
      <c r="B34" s="1"/>
      <c r="C34" s="1"/>
      <c r="D34" s="1"/>
      <c r="E34" s="1"/>
      <c r="F34" s="1"/>
      <c r="G34" s="1"/>
      <c r="H34" s="1"/>
    </row>
    <row r="35" spans="1:8" ht="15.75" customHeight="1" x14ac:dyDescent="0.25">
      <c r="A35" s="1"/>
      <c r="B35" s="11"/>
      <c r="C35" s="1"/>
      <c r="D35" s="1"/>
      <c r="E35" s="11"/>
      <c r="F35" s="1"/>
      <c r="G35" s="1"/>
      <c r="H35" s="1"/>
    </row>
    <row r="36" spans="1:8" ht="15.75" customHeight="1" x14ac:dyDescent="0.2">
      <c r="A36" s="1"/>
      <c r="B36" s="1"/>
      <c r="C36" s="1"/>
      <c r="D36" s="1"/>
      <c r="E36" s="1"/>
      <c r="F36" s="1"/>
      <c r="G36" s="1"/>
      <c r="H36" s="1"/>
    </row>
    <row r="37" spans="1:8" ht="15.75" customHeight="1" x14ac:dyDescent="0.2">
      <c r="A37" s="1"/>
      <c r="B37" s="1"/>
      <c r="C37" s="1"/>
      <c r="D37" s="1"/>
      <c r="E37" s="1"/>
      <c r="F37" s="1"/>
      <c r="G37" s="1"/>
      <c r="H37" s="1"/>
    </row>
    <row r="38" spans="1:8" ht="15.75" customHeight="1" x14ac:dyDescent="0.2">
      <c r="A38" s="1"/>
      <c r="B38" s="1"/>
      <c r="C38" s="1"/>
      <c r="D38" s="1"/>
      <c r="E38" s="1"/>
      <c r="F38" s="1"/>
      <c r="G38" s="1"/>
      <c r="H38" s="1"/>
    </row>
    <row r="39" spans="1:8" ht="15.75" customHeight="1" x14ac:dyDescent="0.2">
      <c r="A39" s="1"/>
      <c r="B39" s="1"/>
      <c r="C39" s="1"/>
      <c r="D39" s="1"/>
      <c r="E39" s="1"/>
      <c r="F39" s="1"/>
      <c r="G39" s="1"/>
      <c r="H39" s="1"/>
    </row>
    <row r="40" spans="1:8" ht="15.75" customHeight="1" x14ac:dyDescent="0.2">
      <c r="A40" s="1"/>
      <c r="B40" s="1"/>
      <c r="C40" s="1"/>
      <c r="D40" s="1"/>
      <c r="E40" s="1"/>
      <c r="F40" s="1"/>
      <c r="G40" s="1"/>
      <c r="H40" s="1"/>
    </row>
    <row r="41" spans="1:8" ht="15.75" customHeight="1" x14ac:dyDescent="0.2">
      <c r="A41" s="1"/>
      <c r="B41" s="1"/>
      <c r="C41" s="1"/>
      <c r="D41" s="1"/>
      <c r="E41" s="1"/>
      <c r="F41" s="1"/>
      <c r="G41" s="1"/>
      <c r="H41" s="1"/>
    </row>
    <row r="42" spans="1:8" ht="15.75" customHeight="1" x14ac:dyDescent="0.2">
      <c r="A42" s="1"/>
      <c r="B42" s="1"/>
      <c r="C42" s="1"/>
      <c r="D42" s="1"/>
      <c r="E42" s="1"/>
      <c r="F42" s="1"/>
      <c r="G42" s="1"/>
      <c r="H42" s="1"/>
    </row>
    <row r="43" spans="1:8" ht="15.75" customHeight="1" x14ac:dyDescent="0.2">
      <c r="A43" s="1"/>
      <c r="B43" s="1"/>
      <c r="C43" s="1"/>
      <c r="D43" s="1"/>
      <c r="E43" s="1"/>
      <c r="F43" s="1"/>
      <c r="G43" s="1"/>
      <c r="H43" s="1"/>
    </row>
    <row r="44" spans="1:8" ht="15.75" customHeight="1" x14ac:dyDescent="0.2">
      <c r="A44" s="1"/>
      <c r="B44" s="1"/>
      <c r="C44" s="1"/>
      <c r="D44" s="1"/>
      <c r="E44" s="1"/>
      <c r="F44" s="1"/>
      <c r="G44" s="1"/>
      <c r="H44" s="1"/>
    </row>
    <row r="45" spans="1:8" ht="15.75" customHeight="1" x14ac:dyDescent="0.2">
      <c r="A45" s="1"/>
      <c r="B45" s="1"/>
      <c r="C45" s="1"/>
      <c r="D45" s="1"/>
      <c r="E45" s="1"/>
      <c r="F45" s="1"/>
      <c r="G45" s="1"/>
      <c r="H45" s="1"/>
    </row>
    <row r="46" spans="1:8" ht="15.75" customHeight="1" x14ac:dyDescent="0.2">
      <c r="A46" s="1"/>
      <c r="B46" s="12"/>
      <c r="C46" s="1"/>
      <c r="D46" s="1"/>
      <c r="E46" s="1"/>
      <c r="F46" s="1"/>
      <c r="G46" s="1"/>
      <c r="H46" s="1"/>
    </row>
    <row r="47" spans="1:8" ht="15.75" customHeight="1" x14ac:dyDescent="0.2"/>
    <row r="48" spans="1: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</sheetData>
  <mergeCells count="18">
    <mergeCell ref="B32:G32"/>
    <mergeCell ref="B33:G33"/>
    <mergeCell ref="C26:D26"/>
    <mergeCell ref="C27:D27"/>
    <mergeCell ref="C28:D28"/>
    <mergeCell ref="C13:D13"/>
    <mergeCell ref="B31:G31"/>
    <mergeCell ref="C3:F4"/>
    <mergeCell ref="C6:G6"/>
    <mergeCell ref="F8:G8"/>
    <mergeCell ref="F9:G9"/>
    <mergeCell ref="C11:G11"/>
    <mergeCell ref="C14:D14"/>
    <mergeCell ref="C15:D15"/>
    <mergeCell ref="C16:D16"/>
    <mergeCell ref="C20:D20"/>
    <mergeCell ref="C21:D21"/>
    <mergeCell ref="C22:D22"/>
  </mergeCells>
  <printOptions gridLines="1"/>
  <pageMargins left="0.7" right="0.7" top="0.75" bottom="0.75" header="0.3" footer="0.3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Folha1</vt:lpstr>
      <vt:lpstr>Folha1!Área_de_Impressão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Utilizador</dc:creator>
  <cp:lastModifiedBy>Carlos Martins</cp:lastModifiedBy>
  <cp:lastPrinted>2025-01-31T12:56:21Z</cp:lastPrinted>
  <dcterms:created xsi:type="dcterms:W3CDTF">2023-12-02T18:01:30Z</dcterms:created>
  <dcterms:modified xsi:type="dcterms:W3CDTF">2026-03-29T19:19:08Z</dcterms:modified>
</cp:coreProperties>
</file>